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75" windowWidth="9375" windowHeight="4335" tabRatio="599"/>
  </bookViews>
  <sheets>
    <sheet name="Cronograma" sheetId="7" r:id="rId1"/>
    <sheet name="orç_" sheetId="10" r:id="rId2"/>
  </sheets>
  <definedNames>
    <definedName name="_xlnm.Print_Area" localSheetId="0">Cronograma!$A$1:$P$35</definedName>
    <definedName name="_xlnm.Print_Area" localSheetId="1">orç_!$A$1:$H$73</definedName>
    <definedName name="_xlnm.Print_Titles" localSheetId="1">orç_!$1:$14</definedName>
  </definedNames>
  <calcPr calcId="145621" fullCalcOnLoad="1"/>
</workbook>
</file>

<file path=xl/calcChain.xml><?xml version="1.0" encoding="utf-8"?>
<calcChain xmlns="http://schemas.openxmlformats.org/spreadsheetml/2006/main">
  <c r="B26" i="7" l="1"/>
  <c r="B25" i="7"/>
  <c r="B24" i="7"/>
  <c r="B23" i="7"/>
  <c r="B22" i="7"/>
  <c r="B21" i="7"/>
  <c r="B20" i="7"/>
  <c r="B19" i="7"/>
  <c r="B18" i="7"/>
  <c r="C22" i="7"/>
  <c r="C23" i="7"/>
  <c r="E62" i="10"/>
  <c r="C26" i="7"/>
  <c r="E26" i="7"/>
  <c r="E57" i="10"/>
  <c r="D19" i="7"/>
  <c r="D21" i="7"/>
  <c r="D18" i="7"/>
  <c r="D22" i="7"/>
  <c r="D20" i="7"/>
  <c r="D23" i="7"/>
  <c r="D24" i="7"/>
  <c r="D26" i="7"/>
  <c r="D25" i="7"/>
  <c r="C19" i="7"/>
  <c r="E19" i="7"/>
  <c r="E28" i="7"/>
  <c r="G19" i="7"/>
  <c r="C25" i="7"/>
  <c r="G25" i="7"/>
  <c r="C18" i="7"/>
  <c r="C28" i="7"/>
  <c r="C21" i="7"/>
  <c r="E21" i="7"/>
  <c r="G22" i="7"/>
  <c r="E22" i="7"/>
  <c r="E23" i="7"/>
  <c r="G23" i="7"/>
  <c r="C24" i="7"/>
  <c r="C20" i="7"/>
  <c r="E20" i="7"/>
  <c r="E25" i="7"/>
  <c r="G20" i="7"/>
  <c r="E24" i="7"/>
  <c r="G24" i="7"/>
  <c r="E18" i="7"/>
  <c r="C29" i="7"/>
  <c r="D29" i="7"/>
  <c r="E29" i="7"/>
  <c r="F29" i="7"/>
  <c r="G18" i="7"/>
  <c r="G21" i="7"/>
  <c r="G26" i="7"/>
  <c r="G29" i="7"/>
  <c r="G28" i="7"/>
  <c r="H28" i="7"/>
  <c r="H29" i="7"/>
  <c r="F28" i="7"/>
  <c r="D28" i="7"/>
</calcChain>
</file>

<file path=xl/sharedStrings.xml><?xml version="1.0" encoding="utf-8"?>
<sst xmlns="http://schemas.openxmlformats.org/spreadsheetml/2006/main" count="194" uniqueCount="109">
  <si>
    <t xml:space="preserve"> </t>
  </si>
  <si>
    <t>Item</t>
  </si>
  <si>
    <t>Discriminação</t>
  </si>
  <si>
    <t xml:space="preserve">   (R$)</t>
  </si>
  <si>
    <t>1.0</t>
  </si>
  <si>
    <t>2.0</t>
  </si>
  <si>
    <t>2.1</t>
  </si>
  <si>
    <t>1.1</t>
  </si>
  <si>
    <t>Quant.</t>
  </si>
  <si>
    <t>Un</t>
  </si>
  <si>
    <t>Valor total</t>
  </si>
  <si>
    <t>m²</t>
  </si>
  <si>
    <t>m³</t>
  </si>
  <si>
    <t>Código</t>
  </si>
  <si>
    <t>SINAPI</t>
  </si>
  <si>
    <t>Custo R$</t>
  </si>
  <si>
    <t>2.2</t>
  </si>
  <si>
    <t>2.3</t>
  </si>
  <si>
    <t>Total do item:</t>
  </si>
  <si>
    <t>Custo Unit.</t>
  </si>
  <si>
    <t>CRONOGRAMA FÍSICO - FINANCEIRO</t>
  </si>
  <si>
    <t>DISCRIMANÇÃO</t>
  </si>
  <si>
    <t xml:space="preserve">VALOR DAS  </t>
  </si>
  <si>
    <t>DE</t>
  </si>
  <si>
    <t>OBRAS E/OU</t>
  </si>
  <si>
    <t>PESO</t>
  </si>
  <si>
    <t>1º MÊS</t>
  </si>
  <si>
    <t>2º MÊS</t>
  </si>
  <si>
    <t>3º MÊS</t>
  </si>
  <si>
    <t>4º MÊS</t>
  </si>
  <si>
    <t>5º MÊS</t>
  </si>
  <si>
    <t>6º MÊS</t>
  </si>
  <si>
    <t xml:space="preserve">SERVIÇOS </t>
  </si>
  <si>
    <t>SERVIÇOS (R$)</t>
  </si>
  <si>
    <t>%</t>
  </si>
  <si>
    <t>R$</t>
  </si>
  <si>
    <t>TOTAL SIMPLES</t>
  </si>
  <si>
    <t>TOTAL ACUMULADO</t>
  </si>
  <si>
    <t>PLANILHA ORÇAMENTÁRIA</t>
  </si>
  <si>
    <t>SERVIÇOS INICIAIS</t>
  </si>
  <si>
    <t>3.0</t>
  </si>
  <si>
    <t>3.1</t>
  </si>
  <si>
    <t>3.2</t>
  </si>
  <si>
    <t>3.3</t>
  </si>
  <si>
    <t>74209/001</t>
  </si>
  <si>
    <t>4.1</t>
  </si>
  <si>
    <t>3.4</t>
  </si>
  <si>
    <t>4.2</t>
  </si>
  <si>
    <t>4.3</t>
  </si>
  <si>
    <t>m</t>
  </si>
  <si>
    <t>5.1</t>
  </si>
  <si>
    <t>5.2</t>
  </si>
  <si>
    <t>TOTAL GERAL DA OBRA - COM B.D.I. (R$)</t>
  </si>
  <si>
    <t>Placa de obra em chapa de aço galvanizado</t>
  </si>
  <si>
    <t>4.0</t>
  </si>
  <si>
    <t>5.0</t>
  </si>
  <si>
    <t>6.0</t>
  </si>
  <si>
    <t>6.1</t>
  </si>
  <si>
    <t>6.2</t>
  </si>
  <si>
    <t>7.0</t>
  </si>
  <si>
    <t>7.1</t>
  </si>
  <si>
    <t>7.3</t>
  </si>
  <si>
    <t>8.0</t>
  </si>
  <si>
    <t>8.1</t>
  </si>
  <si>
    <t>8.2</t>
  </si>
  <si>
    <t>SERVIÇOS FINAIS</t>
  </si>
  <si>
    <t>9.0</t>
  </si>
  <si>
    <t>9.1</t>
  </si>
  <si>
    <t>Limpeza final de obra</t>
  </si>
  <si>
    <r>
      <t xml:space="preserve">Local : </t>
    </r>
    <r>
      <rPr>
        <b/>
        <sz val="10"/>
        <rFont val="Calibri"/>
        <family val="2"/>
      </rPr>
      <t>DISTRITO SANTA LÚCIA</t>
    </r>
    <r>
      <rPr>
        <b/>
        <sz val="10"/>
        <rFont val="Calibri"/>
        <family val="2"/>
      </rPr>
      <t xml:space="preserve"> - PALMITOS / SC</t>
    </r>
  </si>
  <si>
    <t>COBERTURA</t>
  </si>
  <si>
    <t>Telha de fibrocimento - 6mm (fornecimento e instalação)</t>
  </si>
  <si>
    <t>Telha plástica transparente</t>
  </si>
  <si>
    <t>Retirada de telha de barro</t>
  </si>
  <si>
    <t>7.4</t>
  </si>
  <si>
    <r>
      <t xml:space="preserve">Área: </t>
    </r>
    <r>
      <rPr>
        <b/>
        <sz val="10"/>
        <rFont val="Calibri"/>
        <family val="2"/>
      </rPr>
      <t xml:space="preserve">  982,70  m²</t>
    </r>
  </si>
  <si>
    <t>PAVIMENTAÇÃO</t>
  </si>
  <si>
    <t>Lastro de concreto simples regularização para piso</t>
  </si>
  <si>
    <t>Regularização da base</t>
  </si>
  <si>
    <t>Revestimento cerâmico - dim.45x45cm pei-4, aplicado com argamassa e rejuntado (material e mão de obra)</t>
  </si>
  <si>
    <t>3.5</t>
  </si>
  <si>
    <t>Algerosa - chapa de aço galvanizado</t>
  </si>
  <si>
    <t>GRADES E PORTÕES</t>
  </si>
  <si>
    <t>Alvenaria em tijolos 6 furos, assentados com argamassa</t>
  </si>
  <si>
    <t>Reboco com argamassa 1:4</t>
  </si>
  <si>
    <t>BANCOS (h:0,45m)</t>
  </si>
  <si>
    <t>REVESTIMENTO PILARES</t>
  </si>
  <si>
    <t>Forma plana chapa compensada plastificada</t>
  </si>
  <si>
    <t>PINTURA</t>
  </si>
  <si>
    <t>Banco e revestimento dos pilares (tinta acrílica)</t>
  </si>
  <si>
    <t>Ginásio - pintura interna e externa (tinta acrílica)</t>
  </si>
  <si>
    <t>73932/001</t>
  </si>
  <si>
    <t>Portão  metálico (h:2,0m)- barra chata 3/16</t>
  </si>
  <si>
    <t>Calha - chapa de aço galvanizado - desenvolvimento 50 cm</t>
  </si>
  <si>
    <r>
      <t xml:space="preserve">Projeto : </t>
    </r>
    <r>
      <rPr>
        <b/>
        <sz val="10"/>
        <rFont val="Calibri"/>
        <family val="2"/>
      </rPr>
      <t xml:space="preserve"> AMPLIAÇÃO E REFORMA - N.E.M. PROFESSORA FLÁVIS VITÓRIA BONDAN LAZARRI</t>
    </r>
  </si>
  <si>
    <t>AMPLIAÇÃO -</t>
  </si>
  <si>
    <t xml:space="preserve">REFORMA - </t>
  </si>
  <si>
    <t>176,36 m²</t>
  </si>
  <si>
    <t>470,35 m²</t>
  </si>
  <si>
    <t>Revisão da estrutura de cobertura</t>
  </si>
  <si>
    <t>42745 - deinfra</t>
  </si>
  <si>
    <t>42723 - deinfra</t>
  </si>
  <si>
    <t>Estrutura metálica para cobertura em telha de fibrocimento (instalada)</t>
  </si>
  <si>
    <t>Grade metálica (h:2,0m) -estrutura tubo e fechamento telha com malha 5x5cm</t>
  </si>
  <si>
    <t>74224/001</t>
  </si>
  <si>
    <t xml:space="preserve">Área: </t>
  </si>
  <si>
    <t>Concreto Fck25Mpa - preparo manual</t>
  </si>
  <si>
    <t>8.3</t>
  </si>
  <si>
    <t>Piso (madeira) Quadra Poliesportiva - 2 demão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</si>
</sst>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87" formatCode="#,##0.00;[Red]#,##0.00"/>
    <numFmt numFmtId="199" formatCode="_(* #,##0.0000_);_(* \(#,##0.000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7"/>
      <name val="Calibri"/>
      <family val="2"/>
      <scheme val="minor"/>
    </font>
    <font>
      <sz val="10.5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u/>
      <sz val="10.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0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91">
    <xf numFmtId="0" fontId="0" fillId="0" borderId="0" xfId="0"/>
    <xf numFmtId="0" fontId="13" fillId="0" borderId="0" xfId="0" applyFont="1"/>
    <xf numFmtId="187" fontId="13" fillId="0" borderId="0" xfId="0" applyNumberFormat="1" applyFont="1"/>
    <xf numFmtId="4" fontId="13" fillId="0" borderId="0" xfId="0" applyNumberFormat="1" applyFont="1"/>
    <xf numFmtId="10" fontId="13" fillId="0" borderId="0" xfId="0" applyNumberFormat="1" applyFont="1" applyAlignment="1">
      <alignment horizontal="center"/>
    </xf>
    <xf numFmtId="4" fontId="13" fillId="0" borderId="0" xfId="0" applyNumberFormat="1" applyFont="1" applyBorder="1"/>
    <xf numFmtId="0" fontId="14" fillId="0" borderId="0" xfId="0" applyFont="1"/>
    <xf numFmtId="4" fontId="14" fillId="0" borderId="0" xfId="0" applyNumberFormat="1" applyFont="1"/>
    <xf numFmtId="10" fontId="14" fillId="0" borderId="0" xfId="0" applyNumberFormat="1" applyFont="1" applyAlignment="1">
      <alignment horizontal="center"/>
    </xf>
    <xf numFmtId="4" fontId="15" fillId="0" borderId="0" xfId="0" applyNumberFormat="1" applyFont="1" applyBorder="1"/>
    <xf numFmtId="4" fontId="14" fillId="0" borderId="0" xfId="0" applyNumberFormat="1" applyFont="1" applyBorder="1"/>
    <xf numFmtId="187" fontId="14" fillId="0" borderId="0" xfId="0" applyNumberFormat="1" applyFont="1"/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" fontId="14" fillId="0" borderId="4" xfId="0" applyNumberFormat="1" applyFont="1" applyFill="1" applyBorder="1" applyAlignment="1">
      <alignment horizontal="center"/>
    </xf>
    <xf numFmtId="10" fontId="14" fillId="0" borderId="4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/>
    <xf numFmtId="4" fontId="14" fillId="0" borderId="6" xfId="0" applyNumberFormat="1" applyFont="1" applyFill="1" applyBorder="1" applyAlignment="1">
      <alignment horizontal="center"/>
    </xf>
    <xf numFmtId="10" fontId="14" fillId="0" borderId="6" xfId="0" applyNumberFormat="1" applyFont="1" applyFill="1" applyBorder="1" applyAlignment="1">
      <alignment horizontal="center"/>
    </xf>
    <xf numFmtId="0" fontId="13" fillId="0" borderId="0" xfId="0" applyFont="1" applyBorder="1"/>
    <xf numFmtId="10" fontId="13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3" fillId="0" borderId="7" xfId="0" applyFont="1" applyBorder="1"/>
    <xf numFmtId="0" fontId="13" fillId="0" borderId="8" xfId="0" applyFont="1" applyBorder="1"/>
    <xf numFmtId="187" fontId="13" fillId="0" borderId="8" xfId="0" applyNumberFormat="1" applyFont="1" applyBorder="1"/>
    <xf numFmtId="4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/>
    <xf numFmtId="0" fontId="17" fillId="0" borderId="0" xfId="0" applyFont="1"/>
    <xf numFmtId="187" fontId="17" fillId="0" borderId="0" xfId="0" applyNumberFormat="1" applyFont="1"/>
    <xf numFmtId="187" fontId="13" fillId="0" borderId="0" xfId="0" applyNumberFormat="1" applyFont="1" applyBorder="1"/>
    <xf numFmtId="0" fontId="13" fillId="0" borderId="0" xfId="0" applyFont="1" applyBorder="1" applyAlignment="1">
      <alignment wrapText="1"/>
    </xf>
    <xf numFmtId="0" fontId="14" fillId="0" borderId="9" xfId="0" applyFont="1" applyFill="1" applyBorder="1"/>
    <xf numFmtId="0" fontId="14" fillId="0" borderId="10" xfId="0" applyFont="1" applyFill="1" applyBorder="1"/>
    <xf numFmtId="187" fontId="14" fillId="0" borderId="10" xfId="0" applyNumberFormat="1" applyFont="1" applyFill="1" applyBorder="1"/>
    <xf numFmtId="4" fontId="14" fillId="0" borderId="10" xfId="0" applyNumberFormat="1" applyFont="1" applyFill="1" applyBorder="1"/>
    <xf numFmtId="10" fontId="14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/>
    <xf numFmtId="4" fontId="13" fillId="0" borderId="11" xfId="0" applyNumberFormat="1" applyFont="1" applyFill="1" applyBorder="1"/>
    <xf numFmtId="0" fontId="14" fillId="0" borderId="0" xfId="0" applyFont="1" applyFill="1" applyBorder="1" applyAlignment="1">
      <alignment horizontal="center"/>
    </xf>
    <xf numFmtId="187" fontId="14" fillId="0" borderId="4" xfId="0" applyNumberFormat="1" applyFont="1" applyFill="1" applyBorder="1" applyAlignment="1">
      <alignment horizontal="center"/>
    </xf>
    <xf numFmtId="187" fontId="14" fillId="0" borderId="8" xfId="0" applyNumberFormat="1" applyFont="1" applyFill="1" applyBorder="1" applyAlignment="1">
      <alignment horizontal="center"/>
    </xf>
    <xf numFmtId="4" fontId="13" fillId="0" borderId="4" xfId="0" applyNumberFormat="1" applyFont="1" applyBorder="1"/>
    <xf numFmtId="10" fontId="13" fillId="0" borderId="4" xfId="0" applyNumberFormat="1" applyFont="1" applyBorder="1" applyAlignment="1">
      <alignment horizontal="center"/>
    </xf>
    <xf numFmtId="4" fontId="13" fillId="0" borderId="12" xfId="0" applyNumberFormat="1" applyFont="1" applyBorder="1"/>
    <xf numFmtId="4" fontId="13" fillId="0" borderId="8" xfId="0" applyNumberFormat="1" applyFont="1" applyBorder="1"/>
    <xf numFmtId="10" fontId="13" fillId="0" borderId="8" xfId="0" applyNumberFormat="1" applyFont="1" applyBorder="1" applyAlignment="1">
      <alignment horizontal="center"/>
    </xf>
    <xf numFmtId="4" fontId="18" fillId="0" borderId="13" xfId="0" applyNumberFormat="1" applyFont="1" applyFill="1" applyBorder="1"/>
    <xf numFmtId="4" fontId="18" fillId="0" borderId="8" xfId="0" applyNumberFormat="1" applyFont="1" applyBorder="1" applyAlignment="1">
      <alignment horizontal="right"/>
    </xf>
    <xf numFmtId="4" fontId="18" fillId="0" borderId="13" xfId="0" applyNumberFormat="1" applyFont="1" applyBorder="1"/>
    <xf numFmtId="187" fontId="13" fillId="0" borderId="4" xfId="0" applyNumberFormat="1" applyFont="1" applyFill="1" applyBorder="1"/>
    <xf numFmtId="10" fontId="14" fillId="0" borderId="0" xfId="0" applyNumberFormat="1" applyFont="1" applyBorder="1" applyAlignment="1">
      <alignment horizontal="center"/>
    </xf>
    <xf numFmtId="0" fontId="14" fillId="0" borderId="14" xfId="0" applyFont="1" applyBorder="1" applyAlignment="1">
      <alignment horizontal="right" wrapText="1"/>
    </xf>
    <xf numFmtId="187" fontId="19" fillId="0" borderId="0" xfId="0" applyNumberFormat="1" applyFont="1" applyBorder="1"/>
    <xf numFmtId="187" fontId="20" fillId="0" borderId="0" xfId="0" applyNumberFormat="1" applyFont="1" applyBorder="1"/>
    <xf numFmtId="0" fontId="14" fillId="0" borderId="4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13" fillId="0" borderId="12" xfId="0" applyNumberFormat="1" applyFont="1" applyFill="1" applyBorder="1"/>
    <xf numFmtId="4" fontId="13" fillId="0" borderId="15" xfId="0" applyNumberFormat="1" applyFont="1" applyFill="1" applyBorder="1"/>
    <xf numFmtId="0" fontId="13" fillId="0" borderId="5" xfId="0" applyFont="1" applyFill="1" applyBorder="1"/>
    <xf numFmtId="0" fontId="13" fillId="0" borderId="0" xfId="0" applyFont="1" applyFill="1" applyBorder="1" applyAlignment="1">
      <alignment wrapText="1"/>
    </xf>
    <xf numFmtId="4" fontId="13" fillId="0" borderId="6" xfId="0" applyNumberFormat="1" applyFont="1" applyFill="1" applyBorder="1"/>
    <xf numFmtId="10" fontId="13" fillId="0" borderId="6" xfId="0" applyNumberFormat="1" applyFont="1" applyFill="1" applyBorder="1" applyAlignment="1">
      <alignment horizontal="center"/>
    </xf>
    <xf numFmtId="0" fontId="14" fillId="0" borderId="10" xfId="0" applyFont="1" applyBorder="1"/>
    <xf numFmtId="4" fontId="13" fillId="0" borderId="1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3" fillId="0" borderId="10" xfId="0" applyFont="1" applyBorder="1"/>
    <xf numFmtId="187" fontId="13" fillId="0" borderId="10" xfId="0" applyNumberFormat="1" applyFont="1" applyBorder="1"/>
    <xf numFmtId="4" fontId="13" fillId="0" borderId="10" xfId="0" applyNumberFormat="1" applyFont="1" applyBorder="1"/>
    <xf numFmtId="10" fontId="13" fillId="0" borderId="10" xfId="0" applyNumberFormat="1" applyFont="1" applyBorder="1" applyAlignment="1">
      <alignment horizontal="center"/>
    </xf>
    <xf numFmtId="187" fontId="13" fillId="0" borderId="0" xfId="0" applyNumberFormat="1" applyFont="1" applyAlignment="1">
      <alignment horizontal="center"/>
    </xf>
    <xf numFmtId="10" fontId="13" fillId="0" borderId="0" xfId="4" applyNumberFormat="1" applyFont="1"/>
    <xf numFmtId="4" fontId="13" fillId="0" borderId="4" xfId="0" applyNumberFormat="1" applyFont="1" applyFill="1" applyBorder="1"/>
    <xf numFmtId="10" fontId="13" fillId="0" borderId="4" xfId="0" applyNumberFormat="1" applyFont="1" applyFill="1" applyBorder="1" applyAlignment="1">
      <alignment horizontal="center"/>
    </xf>
    <xf numFmtId="187" fontId="13" fillId="0" borderId="14" xfId="0" applyNumberFormat="1" applyFont="1" applyBorder="1"/>
    <xf numFmtId="4" fontId="18" fillId="0" borderId="16" xfId="0" applyNumberFormat="1" applyFont="1" applyBorder="1"/>
    <xf numFmtId="0" fontId="14" fillId="0" borderId="17" xfId="0" applyFont="1" applyBorder="1" applyAlignment="1">
      <alignment horizontal="right" wrapText="1"/>
    </xf>
    <xf numFmtId="0" fontId="13" fillId="0" borderId="17" xfId="0" applyFont="1" applyBorder="1" applyAlignment="1">
      <alignment horizontal="center"/>
    </xf>
    <xf numFmtId="0" fontId="14" fillId="0" borderId="7" xfId="0" applyFont="1" applyBorder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187" fontId="13" fillId="0" borderId="0" xfId="0" applyNumberFormat="1" applyFont="1" applyFill="1" applyBorder="1"/>
    <xf numFmtId="0" fontId="13" fillId="0" borderId="0" xfId="0" applyFont="1" applyFill="1" applyBorder="1"/>
    <xf numFmtId="0" fontId="14" fillId="2" borderId="18" xfId="0" applyFont="1" applyFill="1" applyBorder="1"/>
    <xf numFmtId="0" fontId="14" fillId="2" borderId="14" xfId="0" applyFont="1" applyFill="1" applyBorder="1"/>
    <xf numFmtId="187" fontId="14" fillId="2" borderId="14" xfId="0" applyNumberFormat="1" applyFont="1" applyFill="1" applyBorder="1"/>
    <xf numFmtId="0" fontId="14" fillId="2" borderId="14" xfId="0" applyFont="1" applyFill="1" applyBorder="1" applyAlignment="1">
      <alignment horizontal="right"/>
    </xf>
    <xf numFmtId="4" fontId="14" fillId="2" borderId="14" xfId="0" applyNumberFormat="1" applyFont="1" applyFill="1" applyBorder="1"/>
    <xf numFmtId="10" fontId="14" fillId="2" borderId="14" xfId="0" applyNumberFormat="1" applyFont="1" applyFill="1" applyBorder="1" applyAlignment="1">
      <alignment horizontal="center"/>
    </xf>
    <xf numFmtId="4" fontId="13" fillId="2" borderId="14" xfId="0" applyNumberFormat="1" applyFont="1" applyFill="1" applyBorder="1"/>
    <xf numFmtId="4" fontId="18" fillId="2" borderId="16" xfId="0" applyNumberFormat="1" applyFont="1" applyFill="1" applyBorder="1"/>
    <xf numFmtId="10" fontId="13" fillId="0" borderId="0" xfId="0" applyNumberFormat="1" applyFont="1"/>
    <xf numFmtId="4" fontId="13" fillId="0" borderId="0" xfId="0" applyNumberFormat="1" applyFont="1" applyFill="1" applyBorder="1"/>
    <xf numFmtId="0" fontId="13" fillId="0" borderId="19" xfId="0" applyFont="1" applyFill="1" applyBorder="1"/>
    <xf numFmtId="187" fontId="21" fillId="0" borderId="20" xfId="0" applyNumberFormat="1" applyFont="1" applyFill="1" applyBorder="1"/>
    <xf numFmtId="0" fontId="13" fillId="0" borderId="20" xfId="0" applyFont="1" applyFill="1" applyBorder="1"/>
    <xf numFmtId="4" fontId="13" fillId="0" borderId="20" xfId="0" applyNumberFormat="1" applyFont="1" applyFill="1" applyBorder="1"/>
    <xf numFmtId="10" fontId="13" fillId="0" borderId="20" xfId="0" applyNumberFormat="1" applyFont="1" applyFill="1" applyBorder="1" applyAlignment="1">
      <alignment horizontal="center"/>
    </xf>
    <xf numFmtId="187" fontId="13" fillId="0" borderId="20" xfId="0" applyNumberFormat="1" applyFont="1" applyFill="1" applyBorder="1"/>
    <xf numFmtId="0" fontId="13" fillId="0" borderId="21" xfId="0" applyFont="1" applyFill="1" applyBorder="1"/>
    <xf numFmtId="0" fontId="13" fillId="0" borderId="22" xfId="0" applyFont="1" applyFill="1" applyBorder="1"/>
    <xf numFmtId="187" fontId="20" fillId="0" borderId="0" xfId="0" applyNumberFormat="1" applyFont="1" applyFill="1" applyBorder="1"/>
    <xf numFmtId="10" fontId="13" fillId="0" borderId="0" xfId="0" applyNumberFormat="1" applyFont="1" applyFill="1" applyBorder="1" applyAlignment="1">
      <alignment horizontal="center"/>
    </xf>
    <xf numFmtId="0" fontId="13" fillId="0" borderId="23" xfId="0" applyFont="1" applyFill="1" applyBorder="1"/>
    <xf numFmtId="187" fontId="13" fillId="0" borderId="22" xfId="0" applyNumberFormat="1" applyFont="1" applyFill="1" applyBorder="1"/>
    <xf numFmtId="0" fontId="13" fillId="0" borderId="24" xfId="0" applyFont="1" applyFill="1" applyBorder="1"/>
    <xf numFmtId="187" fontId="13" fillId="0" borderId="25" xfId="0" applyNumberFormat="1" applyFont="1" applyFill="1" applyBorder="1"/>
    <xf numFmtId="0" fontId="14" fillId="0" borderId="25" xfId="0" applyFont="1" applyFill="1" applyBorder="1"/>
    <xf numFmtId="4" fontId="14" fillId="0" borderId="25" xfId="0" applyNumberFormat="1" applyFont="1" applyFill="1" applyBorder="1"/>
    <xf numFmtId="10" fontId="14" fillId="0" borderId="25" xfId="0" applyNumberFormat="1" applyFont="1" applyFill="1" applyBorder="1" applyAlignment="1">
      <alignment horizontal="center"/>
    </xf>
    <xf numFmtId="4" fontId="13" fillId="0" borderId="25" xfId="0" applyNumberFormat="1" applyFont="1" applyFill="1" applyBorder="1"/>
    <xf numFmtId="0" fontId="13" fillId="0" borderId="25" xfId="0" applyFont="1" applyFill="1" applyBorder="1"/>
    <xf numFmtId="0" fontId="13" fillId="0" borderId="26" xfId="0" applyFont="1" applyFill="1" applyBorder="1"/>
    <xf numFmtId="0" fontId="5" fillId="0" borderId="0" xfId="2" applyFont="1" applyFill="1" applyBorder="1"/>
    <xf numFmtId="2" fontId="3" fillId="0" borderId="0" xfId="3" applyNumberFormat="1" applyFont="1" applyFill="1" applyBorder="1"/>
    <xf numFmtId="2" fontId="5" fillId="0" borderId="0" xfId="3" applyNumberFormat="1" applyFont="1" applyFill="1" applyBorder="1"/>
    <xf numFmtId="0" fontId="1" fillId="0" borderId="0" xfId="2" applyFill="1" applyBorder="1"/>
    <xf numFmtId="0" fontId="1" fillId="0" borderId="0" xfId="2" applyFill="1"/>
    <xf numFmtId="0" fontId="5" fillId="0" borderId="27" xfId="2" applyFont="1" applyFill="1" applyBorder="1"/>
    <xf numFmtId="0" fontId="5" fillId="0" borderId="18" xfId="2" applyFont="1" applyFill="1" applyBorder="1"/>
    <xf numFmtId="0" fontId="5" fillId="0" borderId="14" xfId="2" applyFont="1" applyFill="1" applyBorder="1"/>
    <xf numFmtId="0" fontId="1" fillId="0" borderId="14" xfId="2" applyFill="1" applyBorder="1"/>
    <xf numFmtId="2" fontId="5" fillId="0" borderId="14" xfId="3" applyNumberFormat="1" applyFont="1" applyFill="1" applyBorder="1"/>
    <xf numFmtId="0" fontId="3" fillId="0" borderId="14" xfId="2" applyFont="1" applyFill="1" applyBorder="1"/>
    <xf numFmtId="0" fontId="3" fillId="0" borderId="16" xfId="2" applyFont="1" applyFill="1" applyBorder="1"/>
    <xf numFmtId="0" fontId="6" fillId="0" borderId="9" xfId="2" applyFont="1" applyFill="1" applyBorder="1"/>
    <xf numFmtId="0" fontId="6" fillId="0" borderId="10" xfId="2" applyFont="1" applyFill="1" applyBorder="1"/>
    <xf numFmtId="2" fontId="6" fillId="0" borderId="10" xfId="3" applyNumberFormat="1" applyFont="1" applyFill="1" applyBorder="1"/>
    <xf numFmtId="0" fontId="7" fillId="0" borderId="10" xfId="2" applyFont="1" applyFill="1" applyBorder="1"/>
    <xf numFmtId="0" fontId="1" fillId="0" borderId="10" xfId="2" applyFill="1" applyBorder="1"/>
    <xf numFmtId="0" fontId="1" fillId="0" borderId="11" xfId="2" applyFill="1" applyBorder="1"/>
    <xf numFmtId="0" fontId="5" fillId="0" borderId="28" xfId="2" applyFont="1" applyFill="1" applyBorder="1" applyAlignment="1">
      <alignment horizontal="center"/>
    </xf>
    <xf numFmtId="2" fontId="8" fillId="0" borderId="28" xfId="3" applyNumberFormat="1" applyFont="1" applyFill="1" applyBorder="1" applyAlignment="1">
      <alignment horizontal="centerContinuous"/>
    </xf>
    <xf numFmtId="2" fontId="9" fillId="0" borderId="28" xfId="3" applyNumberFormat="1" applyFont="1" applyFill="1" applyBorder="1" applyAlignment="1">
      <alignment horizontal="center"/>
    </xf>
    <xf numFmtId="2" fontId="9" fillId="0" borderId="29" xfId="3" applyNumberFormat="1" applyFont="1" applyFill="1" applyBorder="1" applyAlignment="1">
      <alignment horizontal="centerContinuous"/>
    </xf>
    <xf numFmtId="2" fontId="9" fillId="0" borderId="30" xfId="3" applyNumberFormat="1" applyFont="1" applyFill="1" applyBorder="1" applyAlignment="1">
      <alignment horizontal="centerContinuous"/>
    </xf>
    <xf numFmtId="2" fontId="8" fillId="0" borderId="29" xfId="3" applyNumberFormat="1" applyFont="1" applyFill="1" applyBorder="1" applyAlignment="1">
      <alignment horizontal="centerContinuous"/>
    </xf>
    <xf numFmtId="2" fontId="9" fillId="0" borderId="31" xfId="3" applyNumberFormat="1" applyFont="1" applyFill="1" applyBorder="1"/>
    <xf numFmtId="2" fontId="9" fillId="0" borderId="32" xfId="3" applyNumberFormat="1" applyFont="1" applyFill="1" applyBorder="1"/>
    <xf numFmtId="0" fontId="5" fillId="0" borderId="33" xfId="2" applyFont="1" applyFill="1" applyBorder="1" applyAlignment="1">
      <alignment horizontal="center"/>
    </xf>
    <xf numFmtId="2" fontId="8" fillId="0" borderId="33" xfId="3" applyNumberFormat="1" applyFont="1" applyFill="1" applyBorder="1" applyAlignment="1">
      <alignment horizontal="centerContinuous"/>
    </xf>
    <xf numFmtId="2" fontId="8" fillId="0" borderId="33" xfId="3" applyNumberFormat="1" applyFont="1" applyFill="1" applyBorder="1" applyAlignment="1">
      <alignment horizontal="center"/>
    </xf>
    <xf numFmtId="0" fontId="5" fillId="0" borderId="34" xfId="2" applyFont="1" applyFill="1" applyBorder="1" applyAlignment="1">
      <alignment horizontal="center"/>
    </xf>
    <xf numFmtId="2" fontId="8" fillId="0" borderId="34" xfId="3" applyNumberFormat="1" applyFont="1" applyFill="1" applyBorder="1" applyAlignment="1">
      <alignment horizontal="centerContinuous"/>
    </xf>
    <xf numFmtId="2" fontId="8" fillId="0" borderId="34" xfId="3" applyNumberFormat="1" applyFont="1" applyFill="1" applyBorder="1" applyAlignment="1">
      <alignment horizontal="center"/>
    </xf>
    <xf numFmtId="2" fontId="8" fillId="0" borderId="18" xfId="3" applyNumberFormat="1" applyFont="1" applyFill="1" applyBorder="1" applyAlignment="1">
      <alignment horizontal="center"/>
    </xf>
    <xf numFmtId="2" fontId="8" fillId="0" borderId="13" xfId="3" applyNumberFormat="1" applyFont="1" applyFill="1" applyBorder="1" applyAlignment="1">
      <alignment horizontal="center"/>
    </xf>
    <xf numFmtId="2" fontId="8" fillId="0" borderId="35" xfId="3" applyNumberFormat="1" applyFont="1" applyFill="1" applyBorder="1" applyAlignment="1">
      <alignment horizontal="center"/>
    </xf>
    <xf numFmtId="2" fontId="8" fillId="0" borderId="36" xfId="3" applyNumberFormat="1" applyFont="1" applyFill="1" applyBorder="1" applyAlignment="1">
      <alignment horizontal="center"/>
    </xf>
    <xf numFmtId="171" fontId="8" fillId="0" borderId="37" xfId="2" applyNumberFormat="1" applyFont="1" applyFill="1" applyBorder="1" applyAlignment="1">
      <alignment horizontal="left"/>
    </xf>
    <xf numFmtId="171" fontId="9" fillId="0" borderId="37" xfId="5" applyFont="1" applyFill="1" applyBorder="1" applyAlignment="1" applyProtection="1">
      <alignment horizontal="right"/>
      <protection locked="0"/>
    </xf>
    <xf numFmtId="171" fontId="9" fillId="0" borderId="38" xfId="5" applyFont="1" applyFill="1" applyBorder="1" applyAlignment="1">
      <alignment horizontal="center"/>
    </xf>
    <xf numFmtId="171" fontId="9" fillId="0" borderId="38" xfId="5" applyFont="1" applyFill="1" applyBorder="1" applyProtection="1">
      <protection locked="0"/>
    </xf>
    <xf numFmtId="171" fontId="9" fillId="0" borderId="37" xfId="5" applyFont="1" applyFill="1" applyBorder="1" applyAlignment="1">
      <alignment horizontal="center"/>
    </xf>
    <xf numFmtId="171" fontId="9" fillId="0" borderId="39" xfId="5" applyFont="1" applyFill="1" applyBorder="1" applyAlignment="1">
      <alignment horizontal="center"/>
    </xf>
    <xf numFmtId="0" fontId="9" fillId="0" borderId="26" xfId="2" applyFont="1" applyFill="1" applyBorder="1" applyAlignment="1">
      <alignment horizontal="left"/>
    </xf>
    <xf numFmtId="171" fontId="9" fillId="0" borderId="40" xfId="5" applyNumberFormat="1" applyFont="1" applyFill="1" applyBorder="1" applyAlignment="1">
      <alignment horizontal="center"/>
    </xf>
    <xf numFmtId="170" fontId="9" fillId="0" borderId="41" xfId="1" applyFont="1" applyFill="1" applyBorder="1" applyProtection="1">
      <protection locked="0"/>
    </xf>
    <xf numFmtId="171" fontId="9" fillId="0" borderId="42" xfId="5" applyFont="1" applyFill="1" applyBorder="1" applyAlignment="1">
      <alignment horizontal="center"/>
    </xf>
    <xf numFmtId="171" fontId="9" fillId="0" borderId="43" xfId="5" applyFont="1" applyFill="1" applyBorder="1" applyAlignment="1">
      <alignment horizontal="center"/>
    </xf>
    <xf numFmtId="0" fontId="9" fillId="0" borderId="26" xfId="5" applyNumberFormat="1" applyFont="1" applyFill="1" applyBorder="1" applyAlignment="1">
      <alignment horizontal="left"/>
    </xf>
    <xf numFmtId="170" fontId="9" fillId="0" borderId="21" xfId="1" applyFont="1" applyFill="1" applyBorder="1" applyProtection="1">
      <protection locked="0"/>
    </xf>
    <xf numFmtId="171" fontId="9" fillId="0" borderId="26" xfId="5" applyFont="1" applyFill="1" applyBorder="1" applyAlignment="1">
      <alignment horizontal="left"/>
    </xf>
    <xf numFmtId="171" fontId="9" fillId="0" borderId="40" xfId="5" applyFont="1" applyFill="1" applyBorder="1" applyAlignment="1">
      <alignment horizontal="center"/>
    </xf>
    <xf numFmtId="170" fontId="11" fillId="0" borderId="0" xfId="1" applyFont="1" applyFill="1" applyBorder="1"/>
    <xf numFmtId="170" fontId="9" fillId="0" borderId="44" xfId="1" applyFont="1" applyFill="1" applyBorder="1" applyProtection="1">
      <protection locked="0"/>
    </xf>
    <xf numFmtId="171" fontId="9" fillId="0" borderId="44" xfId="5" applyFont="1" applyFill="1" applyBorder="1" applyAlignment="1">
      <alignment horizontal="center"/>
    </xf>
    <xf numFmtId="171" fontId="9" fillId="0" borderId="21" xfId="5" applyFont="1" applyFill="1" applyBorder="1" applyAlignment="1">
      <alignment horizontal="center"/>
    </xf>
    <xf numFmtId="0" fontId="8" fillId="0" borderId="21" xfId="2" applyFont="1" applyFill="1" applyBorder="1" applyAlignment="1">
      <alignment horizontal="right"/>
    </xf>
    <xf numFmtId="171" fontId="8" fillId="0" borderId="40" xfId="5" applyNumberFormat="1" applyFont="1" applyFill="1" applyBorder="1" applyAlignment="1" applyProtection="1">
      <alignment horizontal="right"/>
      <protection locked="0"/>
    </xf>
    <xf numFmtId="171" fontId="8" fillId="0" borderId="42" xfId="5" applyFont="1" applyFill="1" applyBorder="1" applyAlignment="1">
      <alignment horizontal="center"/>
    </xf>
    <xf numFmtId="170" fontId="8" fillId="0" borderId="42" xfId="1" applyFont="1" applyFill="1" applyBorder="1" applyProtection="1">
      <protection locked="0"/>
    </xf>
    <xf numFmtId="171" fontId="8" fillId="0" borderId="43" xfId="5" applyFont="1" applyFill="1" applyBorder="1" applyAlignment="1">
      <alignment horizontal="center"/>
    </xf>
    <xf numFmtId="0" fontId="8" fillId="0" borderId="45" xfId="2" applyFont="1" applyFill="1" applyBorder="1" applyAlignment="1">
      <alignment horizontal="right"/>
    </xf>
    <xf numFmtId="171" fontId="8" fillId="0" borderId="14" xfId="5" applyNumberFormat="1" applyFont="1" applyFill="1" applyBorder="1" applyAlignment="1" applyProtection="1">
      <alignment horizontal="right"/>
      <protection locked="0"/>
    </xf>
    <xf numFmtId="171" fontId="8" fillId="0" borderId="46" xfId="5" applyFont="1" applyFill="1" applyBorder="1" applyAlignment="1">
      <alignment horizontal="center"/>
    </xf>
    <xf numFmtId="170" fontId="8" fillId="0" borderId="46" xfId="1" applyFont="1" applyFill="1" applyBorder="1" applyProtection="1">
      <protection locked="0"/>
    </xf>
    <xf numFmtId="171" fontId="8" fillId="0" borderId="8" xfId="5" applyFont="1" applyFill="1" applyBorder="1"/>
    <xf numFmtId="170" fontId="8" fillId="0" borderId="8" xfId="1" applyFont="1" applyFill="1" applyBorder="1" applyProtection="1">
      <protection locked="0"/>
    </xf>
    <xf numFmtId="171" fontId="8" fillId="0" borderId="13" xfId="5" applyFont="1" applyFill="1" applyBorder="1"/>
    <xf numFmtId="0" fontId="7" fillId="0" borderId="27" xfId="2" applyFont="1" applyFill="1" applyBorder="1"/>
    <xf numFmtId="0" fontId="7" fillId="0" borderId="0" xfId="2" applyFont="1" applyFill="1" applyBorder="1" applyAlignment="1">
      <alignment horizontal="center"/>
    </xf>
    <xf numFmtId="171" fontId="7" fillId="0" borderId="0" xfId="5" applyFont="1" applyFill="1" applyBorder="1"/>
    <xf numFmtId="170" fontId="7" fillId="0" borderId="0" xfId="1" applyFont="1" applyFill="1" applyBorder="1"/>
    <xf numFmtId="0" fontId="1" fillId="0" borderId="47" xfId="2" applyFill="1" applyBorder="1"/>
    <xf numFmtId="0" fontId="10" fillId="0" borderId="27" xfId="2" applyFont="1" applyFill="1" applyBorder="1" applyAlignment="1">
      <alignment horizontal="left"/>
    </xf>
    <xf numFmtId="0" fontId="1" fillId="0" borderId="27" xfId="2" applyFill="1" applyBorder="1"/>
    <xf numFmtId="171" fontId="11" fillId="0" borderId="0" xfId="5" applyFont="1" applyFill="1" applyBorder="1"/>
    <xf numFmtId="170" fontId="9" fillId="0" borderId="0" xfId="2" applyNumberFormat="1" applyFont="1" applyFill="1" applyBorder="1"/>
    <xf numFmtId="0" fontId="1" fillId="0" borderId="0" xfId="2" applyFont="1" applyFill="1" applyBorder="1"/>
    <xf numFmtId="0" fontId="1" fillId="0" borderId="47" xfId="2" applyFont="1" applyFill="1" applyBorder="1"/>
    <xf numFmtId="0" fontId="1" fillId="0" borderId="18" xfId="2" applyFill="1" applyBorder="1"/>
    <xf numFmtId="170" fontId="1" fillId="0" borderId="14" xfId="2" applyNumberFormat="1" applyFill="1" applyBorder="1"/>
    <xf numFmtId="170" fontId="9" fillId="0" borderId="14" xfId="2" applyNumberFormat="1" applyFont="1" applyFill="1" applyBorder="1"/>
    <xf numFmtId="0" fontId="1" fillId="0" borderId="16" xfId="2" applyFill="1" applyBorder="1"/>
    <xf numFmtId="171" fontId="11" fillId="0" borderId="0" xfId="5" applyFont="1" applyFill="1"/>
    <xf numFmtId="43" fontId="1" fillId="0" borderId="0" xfId="2" applyNumberFormat="1" applyFill="1"/>
    <xf numFmtId="170" fontId="8" fillId="0" borderId="0" xfId="2" applyNumberFormat="1" applyFont="1" applyFill="1"/>
    <xf numFmtId="4" fontId="1" fillId="0" borderId="0" xfId="2" applyNumberFormat="1" applyFill="1"/>
    <xf numFmtId="43" fontId="1" fillId="0" borderId="0" xfId="2" applyNumberFormat="1" applyFont="1" applyFill="1" applyBorder="1"/>
    <xf numFmtId="171" fontId="9" fillId="0" borderId="0" xfId="5" applyFont="1" applyFill="1"/>
    <xf numFmtId="170" fontId="9" fillId="0" borderId="0" xfId="2" applyNumberFormat="1" applyFont="1" applyFill="1"/>
    <xf numFmtId="4" fontId="10" fillId="0" borderId="0" xfId="2" applyNumberFormat="1" applyFont="1" applyFill="1"/>
    <xf numFmtId="0" fontId="9" fillId="0" borderId="0" xfId="2" applyFont="1" applyFill="1"/>
    <xf numFmtId="170" fontId="1" fillId="0" borderId="0" xfId="2" applyNumberFormat="1" applyFill="1"/>
    <xf numFmtId="170" fontId="9" fillId="0" borderId="0" xfId="1" applyFont="1" applyFill="1"/>
    <xf numFmtId="171" fontId="1" fillId="0" borderId="0" xfId="2" applyNumberFormat="1" applyFill="1"/>
    <xf numFmtId="4" fontId="13" fillId="0" borderId="14" xfId="0" applyNumberFormat="1" applyFont="1" applyBorder="1"/>
    <xf numFmtId="10" fontId="13" fillId="0" borderId="14" xfId="0" applyNumberFormat="1" applyFont="1" applyBorder="1" applyAlignment="1">
      <alignment horizontal="center"/>
    </xf>
    <xf numFmtId="0" fontId="14" fillId="0" borderId="18" xfId="0" applyFont="1" applyBorder="1"/>
    <xf numFmtId="0" fontId="13" fillId="0" borderId="14" xfId="0" applyFont="1" applyBorder="1"/>
    <xf numFmtId="187" fontId="14" fillId="3" borderId="2" xfId="0" applyNumberFormat="1" applyFont="1" applyFill="1" applyBorder="1"/>
    <xf numFmtId="187" fontId="13" fillId="3" borderId="0" xfId="0" applyNumberFormat="1" applyFont="1" applyFill="1" applyBorder="1"/>
    <xf numFmtId="0" fontId="13" fillId="0" borderId="1" xfId="0" applyFont="1" applyFill="1" applyBorder="1"/>
    <xf numFmtId="0" fontId="13" fillId="0" borderId="5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10" fontId="13" fillId="0" borderId="6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4" fontId="13" fillId="0" borderId="47" xfId="0" applyNumberFormat="1" applyFont="1" applyFill="1" applyBorder="1"/>
    <xf numFmtId="187" fontId="13" fillId="0" borderId="0" xfId="0" applyNumberFormat="1" applyFont="1" applyFill="1"/>
    <xf numFmtId="4" fontId="13" fillId="0" borderId="0" xfId="0" applyNumberFormat="1" applyFont="1" applyFill="1"/>
    <xf numFmtId="10" fontId="13" fillId="0" borderId="0" xfId="0" applyNumberFormat="1" applyFont="1" applyFill="1" applyAlignment="1">
      <alignment horizontal="center"/>
    </xf>
    <xf numFmtId="0" fontId="22" fillId="0" borderId="0" xfId="0" applyFont="1" applyFill="1"/>
    <xf numFmtId="0" fontId="14" fillId="0" borderId="0" xfId="0" applyFont="1" applyFill="1" applyAlignment="1">
      <alignment horizontal="right"/>
    </xf>
    <xf numFmtId="0" fontId="23" fillId="0" borderId="0" xfId="0" applyFont="1" applyFill="1"/>
    <xf numFmtId="0" fontId="17" fillId="0" borderId="0" xfId="0" applyFont="1" applyFill="1"/>
    <xf numFmtId="0" fontId="14" fillId="0" borderId="0" xfId="0" applyFont="1" applyFill="1" applyBorder="1"/>
    <xf numFmtId="4" fontId="14" fillId="0" borderId="0" xfId="0" applyNumberFormat="1" applyFont="1" applyFill="1" applyBorder="1"/>
    <xf numFmtId="0" fontId="14" fillId="0" borderId="0" xfId="0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Fill="1" applyBorder="1"/>
    <xf numFmtId="0" fontId="13" fillId="0" borderId="0" xfId="0" applyFont="1" applyBorder="1" applyAlignment="1">
      <alignment horizontal="center"/>
    </xf>
    <xf numFmtId="4" fontId="18" fillId="0" borderId="0" xfId="0" applyNumberFormat="1" applyFont="1" applyBorder="1"/>
    <xf numFmtId="0" fontId="14" fillId="0" borderId="10" xfId="0" applyFont="1" applyFill="1" applyBorder="1" applyAlignment="1">
      <alignment wrapText="1"/>
    </xf>
    <xf numFmtId="0" fontId="14" fillId="0" borderId="9" xfId="0" applyFont="1" applyBorder="1"/>
    <xf numFmtId="0" fontId="14" fillId="0" borderId="10" xfId="0" applyFont="1" applyBorder="1" applyAlignment="1">
      <alignment horizontal="left" wrapText="1"/>
    </xf>
    <xf numFmtId="4" fontId="13" fillId="0" borderId="48" xfId="0" applyNumberFormat="1" applyFont="1" applyFill="1" applyBorder="1"/>
    <xf numFmtId="4" fontId="18" fillId="0" borderId="11" xfId="0" applyNumberFormat="1" applyFont="1" applyBorder="1"/>
    <xf numFmtId="199" fontId="9" fillId="0" borderId="49" xfId="5" applyNumberFormat="1" applyFont="1" applyFill="1" applyBorder="1" applyAlignment="1">
      <alignment horizontal="center"/>
    </xf>
    <xf numFmtId="10" fontId="13" fillId="0" borderId="0" xfId="4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87" fontId="14" fillId="3" borderId="0" xfId="0" applyNumberFormat="1" applyFont="1" applyFill="1" applyBorder="1"/>
    <xf numFmtId="0" fontId="13" fillId="0" borderId="23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187" fontId="14" fillId="0" borderId="0" xfId="0" applyNumberFormat="1" applyFont="1" applyFill="1" applyBorder="1"/>
    <xf numFmtId="187" fontId="14" fillId="3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187" fontId="24" fillId="0" borderId="0" xfId="0" applyNumberFormat="1" applyFont="1" applyBorder="1"/>
    <xf numFmtId="187" fontId="21" fillId="0" borderId="0" xfId="0" applyNumberFormat="1" applyFont="1" applyBorder="1"/>
    <xf numFmtId="10" fontId="13" fillId="0" borderId="0" xfId="4" applyNumberFormat="1" applyFont="1" applyBorder="1"/>
    <xf numFmtId="0" fontId="13" fillId="0" borderId="1" xfId="0" applyFont="1" applyBorder="1"/>
    <xf numFmtId="0" fontId="13" fillId="0" borderId="2" xfId="0" applyFont="1" applyBorder="1" applyAlignment="1">
      <alignment wrapText="1"/>
    </xf>
    <xf numFmtId="10" fontId="13" fillId="0" borderId="50" xfId="0" applyNumberFormat="1" applyFont="1" applyFill="1" applyBorder="1" applyAlignment="1">
      <alignment horizontal="center"/>
    </xf>
    <xf numFmtId="4" fontId="14" fillId="0" borderId="2" xfId="0" applyNumberFormat="1" applyFont="1" applyFill="1" applyBorder="1"/>
    <xf numFmtId="0" fontId="13" fillId="0" borderId="32" xfId="0" applyFont="1" applyFill="1" applyBorder="1"/>
    <xf numFmtId="0" fontId="14" fillId="0" borderId="2" xfId="0" applyFont="1" applyFill="1" applyBorder="1"/>
    <xf numFmtId="0" fontId="14" fillId="0" borderId="32" xfId="0" applyFont="1" applyFill="1" applyBorder="1"/>
    <xf numFmtId="187" fontId="14" fillId="0" borderId="2" xfId="0" applyNumberFormat="1" applyFont="1" applyFill="1" applyBorder="1"/>
    <xf numFmtId="0" fontId="14" fillId="0" borderId="2" xfId="0" applyFont="1" applyFill="1" applyBorder="1" applyAlignment="1">
      <alignment wrapText="1"/>
    </xf>
    <xf numFmtId="10" fontId="14" fillId="0" borderId="2" xfId="0" applyNumberFormat="1" applyFont="1" applyFill="1" applyBorder="1" applyAlignment="1">
      <alignment horizontal="center"/>
    </xf>
    <xf numFmtId="4" fontId="13" fillId="0" borderId="2" xfId="0" applyNumberFormat="1" applyFont="1" applyFill="1" applyBorder="1"/>
    <xf numFmtId="4" fontId="13" fillId="0" borderId="31" xfId="0" applyNumberFormat="1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23" xfId="0" applyFont="1" applyFill="1" applyBorder="1" applyAlignment="1">
      <alignment vertical="center" wrapText="1"/>
    </xf>
    <xf numFmtId="171" fontId="1" fillId="0" borderId="0" xfId="5" applyFont="1" applyFill="1" applyBorder="1" applyAlignment="1">
      <alignment horizontal="center"/>
    </xf>
    <xf numFmtId="171" fontId="1" fillId="0" borderId="14" xfId="5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14" xfId="2" applyFill="1" applyBorder="1" applyAlignment="1">
      <alignment horizontal="center"/>
    </xf>
    <xf numFmtId="2" fontId="4" fillId="0" borderId="9" xfId="3" applyNumberFormat="1" applyFont="1" applyFill="1" applyBorder="1" applyAlignment="1">
      <alignment horizontal="center"/>
    </xf>
    <xf numFmtId="2" fontId="4" fillId="0" borderId="10" xfId="3" applyNumberFormat="1" applyFont="1" applyFill="1" applyBorder="1" applyAlignment="1">
      <alignment horizontal="center"/>
    </xf>
    <xf numFmtId="2" fontId="4" fillId="0" borderId="11" xfId="3" applyNumberFormat="1" applyFont="1" applyFill="1" applyBorder="1" applyAlignment="1">
      <alignment horizontal="center"/>
    </xf>
    <xf numFmtId="171" fontId="7" fillId="0" borderId="0" xfId="5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47" xfId="2" applyFont="1" applyFill="1" applyBorder="1" applyAlignment="1">
      <alignment horizontal="center"/>
    </xf>
    <xf numFmtId="2" fontId="8" fillId="0" borderId="51" xfId="3" applyNumberFormat="1" applyFont="1" applyFill="1" applyBorder="1" applyAlignment="1" applyProtection="1">
      <alignment horizontal="center"/>
      <protection locked="0"/>
    </xf>
    <xf numFmtId="2" fontId="8" fillId="0" borderId="52" xfId="3" applyNumberFormat="1" applyFont="1" applyFill="1" applyBorder="1" applyAlignment="1" applyProtection="1">
      <alignment horizontal="center"/>
      <protection locked="0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</cellXfs>
  <cellStyles count="6">
    <cellStyle name="Moeda 2" xfId="1"/>
    <cellStyle name="Normal" xfId="0" builtinId="0"/>
    <cellStyle name="Normal 2" xfId="2"/>
    <cellStyle name="Normal_Plan1" xfId="3"/>
    <cellStyle name="Porcentagem" xfId="4" builtinId="5"/>
    <cellStyle name="Vírgula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4" style="121" customWidth="1"/>
    <col min="2" max="2" width="30.28515625" style="121" customWidth="1"/>
    <col min="3" max="3" width="13.7109375" style="121" customWidth="1"/>
    <col min="4" max="4" width="6.85546875" style="121" customWidth="1"/>
    <col min="5" max="5" width="13.5703125" style="121" customWidth="1"/>
    <col min="6" max="6" width="6.85546875" style="121" customWidth="1"/>
    <col min="7" max="7" width="12.140625" style="121" customWidth="1"/>
    <col min="8" max="8" width="6.85546875" style="121" customWidth="1"/>
    <col min="9" max="9" width="14" style="121" bestFit="1" customWidth="1"/>
    <col min="10" max="10" width="6.85546875" style="121" customWidth="1"/>
    <col min="11" max="11" width="12.7109375" style="121" customWidth="1"/>
    <col min="12" max="12" width="6.5703125" style="121" customWidth="1"/>
    <col min="13" max="13" width="12.7109375" style="121" customWidth="1"/>
    <col min="14" max="14" width="7.140625" style="121" customWidth="1"/>
    <col min="15" max="15" width="11.85546875" style="121" customWidth="1"/>
    <col min="16" max="16" width="7.42578125" style="121" customWidth="1"/>
    <col min="17" max="16384" width="9.140625" style="121"/>
  </cols>
  <sheetData>
    <row r="1" spans="1:58" s="84" customFormat="1" ht="21" x14ac:dyDescent="0.35">
      <c r="A1" s="97"/>
      <c r="B1" s="98"/>
      <c r="C1" s="99"/>
      <c r="D1" s="99"/>
      <c r="E1" s="100"/>
      <c r="F1" s="101"/>
      <c r="G1" s="99"/>
      <c r="H1" s="100"/>
      <c r="I1" s="102"/>
      <c r="J1" s="99"/>
      <c r="K1" s="99"/>
      <c r="L1" s="99"/>
      <c r="M1" s="99"/>
      <c r="N1" s="99"/>
      <c r="O1" s="99"/>
      <c r="P1" s="103"/>
    </row>
    <row r="2" spans="1:58" s="84" customFormat="1" ht="15.75" x14ac:dyDescent="0.25">
      <c r="A2" s="104"/>
      <c r="B2" s="105"/>
      <c r="C2" s="86"/>
      <c r="D2" s="86"/>
      <c r="E2" s="96"/>
      <c r="F2" s="106"/>
      <c r="G2" s="86"/>
      <c r="H2" s="96"/>
      <c r="I2" s="85"/>
      <c r="J2" s="86"/>
      <c r="K2" s="86"/>
      <c r="L2" s="86"/>
      <c r="M2" s="86"/>
      <c r="N2" s="86"/>
      <c r="O2" s="86"/>
      <c r="P2" s="107"/>
    </row>
    <row r="3" spans="1:58" s="84" customFormat="1" x14ac:dyDescent="0.2">
      <c r="A3" s="104"/>
      <c r="B3" s="108"/>
      <c r="C3" s="86"/>
      <c r="D3" s="86"/>
      <c r="E3" s="96"/>
      <c r="F3" s="106"/>
      <c r="G3" s="86"/>
      <c r="H3" s="96"/>
      <c r="I3" s="85"/>
      <c r="J3" s="86"/>
      <c r="K3" s="86"/>
      <c r="L3" s="86"/>
      <c r="M3" s="86"/>
      <c r="N3" s="86"/>
      <c r="O3" s="86"/>
      <c r="P3" s="107"/>
    </row>
    <row r="4" spans="1:58" s="84" customFormat="1" x14ac:dyDescent="0.2">
      <c r="A4" s="104"/>
      <c r="B4" s="108"/>
      <c r="C4" s="86"/>
      <c r="D4" s="86"/>
      <c r="E4" s="96"/>
      <c r="F4" s="106"/>
      <c r="G4" s="86"/>
      <c r="H4" s="96"/>
      <c r="I4" s="85"/>
      <c r="J4" s="86"/>
      <c r="K4" s="86"/>
      <c r="L4" s="86"/>
      <c r="M4" s="86"/>
      <c r="N4" s="86"/>
      <c r="O4" s="86"/>
      <c r="P4" s="107"/>
    </row>
    <row r="5" spans="1:58" s="84" customFormat="1" x14ac:dyDescent="0.2">
      <c r="A5" s="109"/>
      <c r="B5" s="109"/>
      <c r="C5" s="110"/>
      <c r="D5" s="111"/>
      <c r="E5" s="112"/>
      <c r="F5" s="113"/>
      <c r="G5" s="111"/>
      <c r="H5" s="114"/>
      <c r="I5" s="110"/>
      <c r="J5" s="115"/>
      <c r="K5" s="115"/>
      <c r="L5" s="115"/>
      <c r="M5" s="115"/>
      <c r="N5" s="115"/>
      <c r="O5" s="115"/>
      <c r="P5" s="116"/>
    </row>
    <row r="6" spans="1:58" s="1" customFormat="1" x14ac:dyDescent="0.2">
      <c r="A6" s="21" t="s">
        <v>94</v>
      </c>
      <c r="B6" s="21"/>
      <c r="C6" s="31"/>
      <c r="D6" s="31"/>
      <c r="E6" s="10"/>
      <c r="F6" s="52"/>
      <c r="G6" s="23"/>
      <c r="H6" s="9"/>
      <c r="I6" s="2"/>
    </row>
    <row r="7" spans="1:58" s="1" customFormat="1" ht="15" customHeight="1" x14ac:dyDescent="0.2">
      <c r="A7" s="21" t="s">
        <v>69</v>
      </c>
      <c r="B7" s="21"/>
      <c r="C7" s="31"/>
      <c r="D7" s="31"/>
      <c r="E7" s="10"/>
      <c r="F7" s="52"/>
      <c r="G7" s="23"/>
      <c r="H7" s="9"/>
      <c r="I7" s="2"/>
    </row>
    <row r="8" spans="1:58" s="1" customFormat="1" x14ac:dyDescent="0.2">
      <c r="A8" s="86" t="s">
        <v>105</v>
      </c>
      <c r="B8" s="273" t="s">
        <v>95</v>
      </c>
      <c r="C8" s="31"/>
      <c r="D8" s="31" t="s">
        <v>97</v>
      </c>
      <c r="E8" s="10"/>
      <c r="F8" s="52"/>
      <c r="G8" s="23"/>
      <c r="H8" s="5"/>
      <c r="I8" s="2"/>
    </row>
    <row r="9" spans="1:58" s="1" customFormat="1" ht="13.5" thickBot="1" x14ac:dyDescent="0.25">
      <c r="A9" s="21"/>
      <c r="B9" s="274" t="s">
        <v>96</v>
      </c>
      <c r="C9" s="31"/>
      <c r="D9" s="31" t="s">
        <v>98</v>
      </c>
      <c r="E9" s="10"/>
      <c r="F9" s="52"/>
      <c r="G9" s="23"/>
      <c r="H9" s="5"/>
      <c r="I9" s="2"/>
    </row>
    <row r="10" spans="1:58" ht="16.5" thickBot="1" x14ac:dyDescent="0.3">
      <c r="A10" s="280" t="s">
        <v>20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2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</row>
    <row r="11" spans="1:58" ht="10.5" customHeight="1" x14ac:dyDescent="0.2">
      <c r="A11" s="122"/>
      <c r="B11" s="117"/>
      <c r="C11" s="117"/>
      <c r="D11" s="117"/>
      <c r="E11" s="117"/>
      <c r="F11" s="117"/>
      <c r="G11" s="120"/>
      <c r="H11" s="118"/>
      <c r="I11" s="117"/>
      <c r="J11" s="119"/>
      <c r="K11" s="284"/>
      <c r="L11" s="284"/>
      <c r="M11" s="284"/>
      <c r="N11" s="284"/>
      <c r="O11" s="284"/>
      <c r="P11" s="285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</row>
    <row r="12" spans="1:58" ht="10.5" customHeight="1" thickBot="1" x14ac:dyDescent="0.25">
      <c r="A12" s="123"/>
      <c r="B12" s="124"/>
      <c r="C12" s="124"/>
      <c r="D12" s="124"/>
      <c r="E12" s="125"/>
      <c r="F12" s="125"/>
      <c r="G12" s="125"/>
      <c r="H12" s="125"/>
      <c r="I12" s="125"/>
      <c r="J12" s="126"/>
      <c r="K12" s="124"/>
      <c r="L12" s="127"/>
      <c r="M12" s="127"/>
      <c r="N12" s="127"/>
      <c r="O12" s="127"/>
      <c r="P12" s="128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</row>
    <row r="13" spans="1:58" ht="10.5" customHeight="1" thickBot="1" x14ac:dyDescent="0.3">
      <c r="A13" s="129"/>
      <c r="B13" s="130"/>
      <c r="C13" s="130"/>
      <c r="D13" s="130"/>
      <c r="E13" s="130"/>
      <c r="F13" s="130"/>
      <c r="G13" s="130"/>
      <c r="H13" s="130"/>
      <c r="I13" s="130"/>
      <c r="J13" s="131"/>
      <c r="K13" s="130"/>
      <c r="L13" s="132"/>
      <c r="M13" s="132"/>
      <c r="N13" s="132"/>
      <c r="O13" s="133"/>
      <c r="P13" s="134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</row>
    <row r="14" spans="1:58" ht="10.5" customHeight="1" x14ac:dyDescent="0.2">
      <c r="A14" s="135"/>
      <c r="B14" s="136" t="s">
        <v>21</v>
      </c>
      <c r="C14" s="136" t="s">
        <v>22</v>
      </c>
      <c r="D14" s="137"/>
      <c r="E14" s="138"/>
      <c r="F14" s="139" t="s">
        <v>0</v>
      </c>
      <c r="G14" s="140" t="s">
        <v>0</v>
      </c>
      <c r="H14" s="139"/>
      <c r="I14" s="140"/>
      <c r="J14" s="139"/>
      <c r="K14" s="138"/>
      <c r="L14" s="141"/>
      <c r="M14" s="142"/>
      <c r="N14" s="141"/>
      <c r="O14" s="142"/>
      <c r="P14" s="141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</row>
    <row r="15" spans="1:58" ht="10.5" customHeight="1" x14ac:dyDescent="0.2">
      <c r="A15" s="143"/>
      <c r="B15" s="144" t="s">
        <v>23</v>
      </c>
      <c r="C15" s="144" t="s">
        <v>24</v>
      </c>
      <c r="D15" s="145" t="s">
        <v>25</v>
      </c>
      <c r="E15" s="286" t="s">
        <v>26</v>
      </c>
      <c r="F15" s="287"/>
      <c r="G15" s="286" t="s">
        <v>27</v>
      </c>
      <c r="H15" s="287"/>
      <c r="I15" s="286" t="s">
        <v>28</v>
      </c>
      <c r="J15" s="287"/>
      <c r="K15" s="286" t="s">
        <v>29</v>
      </c>
      <c r="L15" s="287"/>
      <c r="M15" s="286" t="s">
        <v>30</v>
      </c>
      <c r="N15" s="287"/>
      <c r="O15" s="286" t="s">
        <v>31</v>
      </c>
      <c r="P15" s="287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</row>
    <row r="16" spans="1:58" ht="10.5" customHeight="1" thickBot="1" x14ac:dyDescent="0.25">
      <c r="A16" s="146"/>
      <c r="B16" s="147" t="s">
        <v>32</v>
      </c>
      <c r="C16" s="147" t="s">
        <v>33</v>
      </c>
      <c r="D16" s="148" t="s">
        <v>34</v>
      </c>
      <c r="E16" s="149" t="s">
        <v>35</v>
      </c>
      <c r="F16" s="150" t="s">
        <v>34</v>
      </c>
      <c r="G16" s="151" t="s">
        <v>35</v>
      </c>
      <c r="H16" s="152" t="s">
        <v>34</v>
      </c>
      <c r="I16" s="151" t="s">
        <v>35</v>
      </c>
      <c r="J16" s="152" t="s">
        <v>34</v>
      </c>
      <c r="K16" s="151" t="s">
        <v>35</v>
      </c>
      <c r="L16" s="152" t="s">
        <v>34</v>
      </c>
      <c r="M16" s="151" t="s">
        <v>35</v>
      </c>
      <c r="N16" s="152" t="s">
        <v>34</v>
      </c>
      <c r="O16" s="151" t="s">
        <v>35</v>
      </c>
      <c r="P16" s="152" t="s">
        <v>34</v>
      </c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</row>
    <row r="17" spans="1:58" ht="10.5" customHeight="1" x14ac:dyDescent="0.2">
      <c r="A17" s="135"/>
      <c r="B17" s="153"/>
      <c r="C17" s="154"/>
      <c r="D17" s="155"/>
      <c r="E17" s="156"/>
      <c r="F17" s="155"/>
      <c r="G17" s="156"/>
      <c r="H17" s="155"/>
      <c r="I17" s="156"/>
      <c r="J17" s="155"/>
      <c r="K17" s="156"/>
      <c r="L17" s="155"/>
      <c r="M17" s="155"/>
      <c r="N17" s="155"/>
      <c r="O17" s="157"/>
      <c r="P17" s="158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</row>
    <row r="18" spans="1:58" ht="10.5" customHeight="1" x14ac:dyDescent="0.2">
      <c r="A18" s="143"/>
      <c r="B18" s="159" t="str">
        <f>orç_!D15</f>
        <v>SERVIÇOS INICIAIS</v>
      </c>
      <c r="C18" s="160">
        <f>orç_!H17</f>
        <v>0</v>
      </c>
      <c r="D18" s="245">
        <f>orç_!I17</f>
        <v>0</v>
      </c>
      <c r="E18" s="161">
        <f>C18*F18/100</f>
        <v>0</v>
      </c>
      <c r="F18" s="162">
        <v>100</v>
      </c>
      <c r="G18" s="161">
        <f>C18*H18/100</f>
        <v>0</v>
      </c>
      <c r="H18" s="162">
        <v>0</v>
      </c>
      <c r="I18" s="161"/>
      <c r="J18" s="162"/>
      <c r="K18" s="161"/>
      <c r="L18" s="162"/>
      <c r="M18" s="161"/>
      <c r="N18" s="162"/>
      <c r="O18" s="161"/>
      <c r="P18" s="163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</row>
    <row r="19" spans="1:58" ht="10.5" customHeight="1" x14ac:dyDescent="0.2">
      <c r="A19" s="143"/>
      <c r="B19" s="159" t="str">
        <f>orç_!D19</f>
        <v>PAVIMENTAÇÃO</v>
      </c>
      <c r="C19" s="160">
        <f>orç_!H23</f>
        <v>0</v>
      </c>
      <c r="D19" s="245">
        <f>orç_!I23</f>
        <v>0</v>
      </c>
      <c r="E19" s="161">
        <f t="shared" ref="E19:E26" si="0">C19*F19/100</f>
        <v>0</v>
      </c>
      <c r="F19" s="162">
        <v>50</v>
      </c>
      <c r="G19" s="161">
        <f t="shared" ref="G19:G26" si="1">C19*H19/100</f>
        <v>0</v>
      </c>
      <c r="H19" s="162">
        <v>50</v>
      </c>
      <c r="I19" s="161"/>
      <c r="J19" s="162"/>
      <c r="K19" s="161"/>
      <c r="L19" s="162"/>
      <c r="M19" s="161"/>
      <c r="N19" s="162"/>
      <c r="O19" s="161"/>
      <c r="P19" s="163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</row>
    <row r="20" spans="1:58" ht="10.5" customHeight="1" x14ac:dyDescent="0.2">
      <c r="A20" s="143"/>
      <c r="B20" s="159" t="str">
        <f>orç_!D25</f>
        <v>COBERTURA</v>
      </c>
      <c r="C20" s="160">
        <f>orç_!H31</f>
        <v>0</v>
      </c>
      <c r="D20" s="245">
        <f>orç_!I31</f>
        <v>0</v>
      </c>
      <c r="E20" s="161">
        <f t="shared" si="0"/>
        <v>0</v>
      </c>
      <c r="F20" s="162">
        <v>40</v>
      </c>
      <c r="G20" s="161">
        <f t="shared" si="1"/>
        <v>0</v>
      </c>
      <c r="H20" s="162">
        <v>60</v>
      </c>
      <c r="I20" s="161"/>
      <c r="J20" s="162"/>
      <c r="K20" s="161"/>
      <c r="L20" s="162"/>
      <c r="M20" s="161"/>
      <c r="N20" s="162"/>
      <c r="O20" s="161"/>
      <c r="P20" s="163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</row>
    <row r="21" spans="1:58" ht="10.5" customHeight="1" x14ac:dyDescent="0.2">
      <c r="A21" s="143"/>
      <c r="B21" s="159" t="str">
        <f>orç_!D33</f>
        <v>COBERTURA</v>
      </c>
      <c r="C21" s="160">
        <f>orç_!H37</f>
        <v>0</v>
      </c>
      <c r="D21" s="245">
        <f>orç_!I37</f>
        <v>0</v>
      </c>
      <c r="E21" s="161">
        <f t="shared" si="0"/>
        <v>0</v>
      </c>
      <c r="F21" s="162">
        <v>100</v>
      </c>
      <c r="G21" s="161">
        <f t="shared" si="1"/>
        <v>0</v>
      </c>
      <c r="H21" s="162"/>
      <c r="I21" s="161"/>
      <c r="J21" s="162"/>
      <c r="K21" s="161"/>
      <c r="L21" s="162"/>
      <c r="M21" s="161"/>
      <c r="N21" s="162"/>
      <c r="O21" s="161"/>
      <c r="P21" s="163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</row>
    <row r="22" spans="1:58" ht="10.5" customHeight="1" x14ac:dyDescent="0.2">
      <c r="A22" s="143"/>
      <c r="B22" s="159" t="str">
        <f>orç_!D39</f>
        <v>GRADES E PORTÕES</v>
      </c>
      <c r="C22" s="160">
        <f>orç_!H42</f>
        <v>0</v>
      </c>
      <c r="D22" s="245">
        <f>orç_!I42</f>
        <v>0</v>
      </c>
      <c r="E22" s="161">
        <f t="shared" si="0"/>
        <v>0</v>
      </c>
      <c r="F22" s="162"/>
      <c r="G22" s="161">
        <f t="shared" si="1"/>
        <v>0</v>
      </c>
      <c r="H22" s="162">
        <v>100</v>
      </c>
      <c r="I22" s="161"/>
      <c r="J22" s="162"/>
      <c r="K22" s="161"/>
      <c r="L22" s="162"/>
      <c r="M22" s="161"/>
      <c r="N22" s="162"/>
      <c r="O22" s="161"/>
      <c r="P22" s="163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</row>
    <row r="23" spans="1:58" ht="10.5" customHeight="1" x14ac:dyDescent="0.2">
      <c r="A23" s="143"/>
      <c r="B23" s="159" t="str">
        <f>orç_!D44</f>
        <v>BANCOS (h:0,45m)</v>
      </c>
      <c r="C23" s="160">
        <f>orç_!H47</f>
        <v>0</v>
      </c>
      <c r="D23" s="245">
        <f>orç_!I47</f>
        <v>0</v>
      </c>
      <c r="E23" s="161">
        <f t="shared" si="0"/>
        <v>0</v>
      </c>
      <c r="F23" s="162">
        <v>100</v>
      </c>
      <c r="G23" s="161">
        <f t="shared" si="1"/>
        <v>0</v>
      </c>
      <c r="H23" s="162"/>
      <c r="I23" s="161"/>
      <c r="J23" s="162"/>
      <c r="K23" s="161"/>
      <c r="L23" s="162"/>
      <c r="M23" s="161"/>
      <c r="N23" s="162"/>
      <c r="O23" s="161"/>
      <c r="P23" s="163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</row>
    <row r="24" spans="1:58" ht="10.5" customHeight="1" x14ac:dyDescent="0.2">
      <c r="A24" s="143"/>
      <c r="B24" s="159" t="str">
        <f>orç_!D49</f>
        <v>REVESTIMENTO PILARES</v>
      </c>
      <c r="C24" s="160">
        <f>orç_!H53</f>
        <v>0</v>
      </c>
      <c r="D24" s="245">
        <f>orç_!I53</f>
        <v>0</v>
      </c>
      <c r="E24" s="161">
        <f t="shared" si="0"/>
        <v>0</v>
      </c>
      <c r="F24" s="162">
        <v>100</v>
      </c>
      <c r="G24" s="161">
        <f t="shared" si="1"/>
        <v>0</v>
      </c>
      <c r="H24" s="162"/>
      <c r="I24" s="161"/>
      <c r="J24" s="162"/>
      <c r="K24" s="161"/>
      <c r="L24" s="162"/>
      <c r="M24" s="161"/>
      <c r="N24" s="162"/>
      <c r="O24" s="161"/>
      <c r="P24" s="163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</row>
    <row r="25" spans="1:58" ht="10.5" customHeight="1" x14ac:dyDescent="0.2">
      <c r="A25" s="143"/>
      <c r="B25" s="164" t="str">
        <f>orç_!D55</f>
        <v>PINTURA</v>
      </c>
      <c r="C25" s="160">
        <f>orç_!H59</f>
        <v>0</v>
      </c>
      <c r="D25" s="245">
        <f>orç_!I59</f>
        <v>0</v>
      </c>
      <c r="E25" s="161">
        <f t="shared" si="0"/>
        <v>0</v>
      </c>
      <c r="F25" s="162"/>
      <c r="G25" s="161">
        <f t="shared" si="1"/>
        <v>0</v>
      </c>
      <c r="H25" s="162">
        <v>100</v>
      </c>
      <c r="I25" s="161"/>
      <c r="J25" s="162"/>
      <c r="K25" s="161"/>
      <c r="L25" s="162"/>
      <c r="M25" s="161"/>
      <c r="N25" s="162"/>
      <c r="O25" s="161"/>
      <c r="P25" s="163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</row>
    <row r="26" spans="1:58" ht="10.5" customHeight="1" x14ac:dyDescent="0.2">
      <c r="A26" s="143"/>
      <c r="B26" s="164" t="str">
        <f>orç_!D61</f>
        <v>SERVIÇOS FINAIS</v>
      </c>
      <c r="C26" s="160">
        <f>orç_!H63</f>
        <v>0</v>
      </c>
      <c r="D26" s="245">
        <f>orç_!I63</f>
        <v>0</v>
      </c>
      <c r="E26" s="161">
        <f t="shared" si="0"/>
        <v>0</v>
      </c>
      <c r="F26" s="162"/>
      <c r="G26" s="161">
        <f t="shared" si="1"/>
        <v>0</v>
      </c>
      <c r="H26" s="162">
        <v>100</v>
      </c>
      <c r="I26" s="165"/>
      <c r="J26" s="162"/>
      <c r="K26" s="165"/>
      <c r="L26" s="162"/>
      <c r="M26" s="165"/>
      <c r="N26" s="162"/>
      <c r="O26" s="165"/>
      <c r="P26" s="163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</row>
    <row r="27" spans="1:58" ht="10.5" customHeight="1" x14ac:dyDescent="0.2">
      <c r="A27" s="143"/>
      <c r="B27" s="166"/>
      <c r="C27" s="167"/>
      <c r="D27" s="162"/>
      <c r="E27" s="161"/>
      <c r="F27" s="162"/>
      <c r="G27" s="168"/>
      <c r="H27" s="162"/>
      <c r="I27" s="169"/>
      <c r="J27" s="162"/>
      <c r="K27" s="169"/>
      <c r="L27" s="162"/>
      <c r="M27" s="170"/>
      <c r="N27" s="162"/>
      <c r="O27" s="171"/>
      <c r="P27" s="163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</row>
    <row r="28" spans="1:58" ht="10.5" customHeight="1" x14ac:dyDescent="0.2">
      <c r="A28" s="143"/>
      <c r="B28" s="172" t="s">
        <v>36</v>
      </c>
      <c r="C28" s="173">
        <f>SUM(C18:C27)</f>
        <v>0</v>
      </c>
      <c r="D28" s="174" t="e">
        <f>C28/C29*100</f>
        <v>#DIV/0!</v>
      </c>
      <c r="E28" s="175">
        <f>SUM(E18:E27)</f>
        <v>0</v>
      </c>
      <c r="F28" s="174" t="e">
        <f>E28/C29*100</f>
        <v>#DIV/0!</v>
      </c>
      <c r="G28" s="175">
        <f>SUM(G18:G27)</f>
        <v>0</v>
      </c>
      <c r="H28" s="174" t="e">
        <f>G28/C29*100</f>
        <v>#DIV/0!</v>
      </c>
      <c r="I28" s="175"/>
      <c r="J28" s="174"/>
      <c r="K28" s="175"/>
      <c r="L28" s="174"/>
      <c r="M28" s="175"/>
      <c r="N28" s="174"/>
      <c r="O28" s="175"/>
      <c r="P28" s="176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</row>
    <row r="29" spans="1:58" ht="10.5" customHeight="1" thickBot="1" x14ac:dyDescent="0.25">
      <c r="A29" s="146"/>
      <c r="B29" s="177" t="s">
        <v>37</v>
      </c>
      <c r="C29" s="178">
        <f>C28</f>
        <v>0</v>
      </c>
      <c r="D29" s="179" t="e">
        <f>C29/C29*100</f>
        <v>#DIV/0!</v>
      </c>
      <c r="E29" s="180">
        <f>E28</f>
        <v>0</v>
      </c>
      <c r="F29" s="181" t="e">
        <f>E28/C29*100</f>
        <v>#DIV/0!</v>
      </c>
      <c r="G29" s="182">
        <f>E29+G28</f>
        <v>0</v>
      </c>
      <c r="H29" s="181" t="e">
        <f>F29+H28</f>
        <v>#DIV/0!</v>
      </c>
      <c r="I29" s="182"/>
      <c r="J29" s="181"/>
      <c r="K29" s="182"/>
      <c r="L29" s="181"/>
      <c r="M29" s="182"/>
      <c r="N29" s="181"/>
      <c r="O29" s="182"/>
      <c r="P29" s="183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</row>
    <row r="30" spans="1:58" ht="10.5" customHeight="1" x14ac:dyDescent="0.2">
      <c r="A30" s="184"/>
      <c r="B30" s="185"/>
      <c r="C30" s="120"/>
      <c r="D30" s="186"/>
      <c r="E30" s="186"/>
      <c r="F30" s="186"/>
      <c r="G30" s="186"/>
      <c r="H30" s="186"/>
      <c r="I30" s="187"/>
      <c r="J30" s="186"/>
      <c r="K30" s="186"/>
      <c r="L30" s="186"/>
      <c r="M30" s="186"/>
      <c r="N30" s="186"/>
      <c r="O30" s="120"/>
      <c r="P30" s="188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</row>
    <row r="31" spans="1:58" ht="14.25" x14ac:dyDescent="0.2">
      <c r="A31" s="189"/>
      <c r="B31" s="185"/>
      <c r="C31" s="120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20"/>
      <c r="P31" s="188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</row>
    <row r="32" spans="1:58" ht="14.25" x14ac:dyDescent="0.2">
      <c r="A32" s="189"/>
      <c r="B32" s="185"/>
      <c r="C32" s="120"/>
      <c r="D32" s="186"/>
      <c r="E32" s="186"/>
      <c r="F32" s="186"/>
      <c r="G32" s="283"/>
      <c r="H32" s="283"/>
      <c r="I32" s="283"/>
      <c r="J32" s="283"/>
      <c r="K32" s="186"/>
      <c r="L32" s="186"/>
      <c r="M32" s="186"/>
      <c r="N32" s="186"/>
      <c r="O32" s="120"/>
      <c r="P32" s="188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</row>
    <row r="33" spans="1:58" ht="14.25" x14ac:dyDescent="0.2">
      <c r="A33" s="190"/>
      <c r="B33" s="185"/>
      <c r="C33" s="120"/>
      <c r="D33" s="186"/>
      <c r="E33" s="186"/>
      <c r="F33" s="186"/>
      <c r="G33" s="276"/>
      <c r="H33" s="276"/>
      <c r="I33" s="276"/>
      <c r="J33" s="276"/>
      <c r="K33" s="186"/>
      <c r="L33" s="276"/>
      <c r="M33" s="276"/>
      <c r="N33" s="276"/>
      <c r="O33" s="276"/>
      <c r="P33" s="188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</row>
    <row r="34" spans="1:58" ht="14.25" x14ac:dyDescent="0.2">
      <c r="A34" s="184"/>
      <c r="B34" s="191"/>
      <c r="C34" s="120"/>
      <c r="D34" s="120"/>
      <c r="E34" s="192"/>
      <c r="F34" s="120"/>
      <c r="G34" s="276"/>
      <c r="H34" s="276"/>
      <c r="I34" s="276"/>
      <c r="J34" s="276"/>
      <c r="K34" s="193"/>
      <c r="L34" s="278"/>
      <c r="M34" s="278"/>
      <c r="N34" s="278"/>
      <c r="O34" s="278"/>
      <c r="P34" s="194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</row>
    <row r="35" spans="1:58" ht="13.5" thickBot="1" x14ac:dyDescent="0.25">
      <c r="A35" s="195"/>
      <c r="B35" s="125"/>
      <c r="C35" s="125"/>
      <c r="D35" s="196"/>
      <c r="E35" s="197"/>
      <c r="F35" s="125"/>
      <c r="G35" s="277"/>
      <c r="H35" s="277"/>
      <c r="I35" s="277"/>
      <c r="J35" s="277"/>
      <c r="K35" s="125"/>
      <c r="L35" s="279"/>
      <c r="M35" s="279"/>
      <c r="N35" s="279"/>
      <c r="O35" s="279"/>
      <c r="P35" s="198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</row>
    <row r="36" spans="1:58" ht="12" customHeight="1" x14ac:dyDescent="0.2">
      <c r="B36" s="199"/>
      <c r="C36" s="200"/>
      <c r="E36" s="201"/>
      <c r="G36" s="202"/>
      <c r="I36" s="203"/>
      <c r="J36" s="193"/>
      <c r="K36" s="192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58" ht="12" customHeight="1" x14ac:dyDescent="0.2">
      <c r="B37" s="199"/>
      <c r="E37" s="204"/>
      <c r="G37" s="202"/>
      <c r="K37" s="205"/>
    </row>
    <row r="38" spans="1:58" ht="12" customHeight="1" x14ac:dyDescent="0.2">
      <c r="B38" s="200"/>
      <c r="E38" s="206"/>
      <c r="K38" s="205"/>
    </row>
    <row r="39" spans="1:58" ht="12" customHeight="1" x14ac:dyDescent="0.2">
      <c r="B39" s="191"/>
      <c r="E39" s="202"/>
      <c r="I39" s="200"/>
      <c r="K39" s="207"/>
    </row>
    <row r="40" spans="1:58" ht="12" customHeight="1" x14ac:dyDescent="0.2">
      <c r="C40" s="208"/>
      <c r="K40" s="205"/>
    </row>
    <row r="41" spans="1:58" ht="12" customHeight="1" x14ac:dyDescent="0.2">
      <c r="K41" s="205"/>
    </row>
    <row r="42" spans="1:58" ht="12" customHeight="1" x14ac:dyDescent="0.2">
      <c r="B42" s="199"/>
      <c r="G42" s="202"/>
      <c r="K42" s="207"/>
    </row>
    <row r="43" spans="1:58" ht="12" customHeight="1" x14ac:dyDescent="0.2">
      <c r="K43" s="205"/>
    </row>
    <row r="44" spans="1:58" ht="12" customHeight="1" x14ac:dyDescent="0.2">
      <c r="K44" s="207"/>
    </row>
    <row r="45" spans="1:58" ht="12" customHeight="1" x14ac:dyDescent="0.2">
      <c r="B45" s="200"/>
      <c r="K45" s="209"/>
    </row>
    <row r="46" spans="1:58" ht="12" customHeight="1" x14ac:dyDescent="0.2">
      <c r="K46" s="207"/>
    </row>
    <row r="47" spans="1:58" ht="12" customHeight="1" x14ac:dyDescent="0.2">
      <c r="B47" s="210"/>
      <c r="K47" s="207"/>
    </row>
    <row r="48" spans="1:58" ht="12" customHeight="1" x14ac:dyDescent="0.2">
      <c r="K48" s="207"/>
    </row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</sheetData>
  <mergeCells count="15">
    <mergeCell ref="A10:P10"/>
    <mergeCell ref="G32:J32"/>
    <mergeCell ref="K11:P11"/>
    <mergeCell ref="E15:F15"/>
    <mergeCell ref="G15:H15"/>
    <mergeCell ref="I15:J15"/>
    <mergeCell ref="K15:L15"/>
    <mergeCell ref="M15:N15"/>
    <mergeCell ref="O15:P15"/>
    <mergeCell ref="G33:J33"/>
    <mergeCell ref="G34:J34"/>
    <mergeCell ref="G35:J35"/>
    <mergeCell ref="L33:O33"/>
    <mergeCell ref="L34:O34"/>
    <mergeCell ref="L35:O35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>
    <oddFooter>&amp;L&amp;F&amp;C&amp;9&amp;A&amp;R&amp;9Pg.&amp;P/&amp;N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45" zoomScale="120" zoomScaleNormal="120" workbookViewId="0">
      <selection activeCell="D70" sqref="D70"/>
    </sheetView>
  </sheetViews>
  <sheetFormatPr defaultRowHeight="12.75" x14ac:dyDescent="0.2"/>
  <cols>
    <col min="1" max="1" width="6" style="1" customWidth="1"/>
    <col min="2" max="2" width="12.5703125" style="1" customWidth="1"/>
    <col min="3" max="3" width="9.140625" style="2" hidden="1" customWidth="1"/>
    <col min="4" max="4" width="54.7109375" style="1" customWidth="1"/>
    <col min="5" max="5" width="10.42578125" style="3" customWidth="1"/>
    <col min="6" max="6" width="6.7109375" style="4" customWidth="1"/>
    <col min="7" max="7" width="8.5703125" style="1" customWidth="1"/>
    <col min="8" max="8" width="11.85546875" style="5" customWidth="1"/>
    <col min="9" max="9" width="9.7109375" style="2" customWidth="1"/>
    <col min="10" max="11" width="9.140625" style="1"/>
    <col min="12" max="13" width="9.85546875" style="1" bestFit="1" customWidth="1"/>
    <col min="14" max="16384" width="9.140625" style="1"/>
  </cols>
  <sheetData>
    <row r="1" spans="1:11" ht="21" x14ac:dyDescent="0.35">
      <c r="A1" s="21"/>
      <c r="B1" s="21"/>
      <c r="C1" s="258"/>
      <c r="D1" s="259"/>
      <c r="E1" s="5"/>
      <c r="F1" s="22"/>
      <c r="G1" s="21"/>
    </row>
    <row r="2" spans="1:11" ht="15.75" x14ac:dyDescent="0.25">
      <c r="A2" s="21"/>
      <c r="B2" s="21"/>
      <c r="C2" s="54"/>
      <c r="D2" s="55"/>
      <c r="E2" s="5"/>
      <c r="F2" s="22"/>
      <c r="G2" s="21"/>
    </row>
    <row r="3" spans="1:11" x14ac:dyDescent="0.2">
      <c r="A3" s="21"/>
      <c r="B3" s="21"/>
      <c r="C3" s="31"/>
      <c r="D3" s="31"/>
      <c r="E3" s="5"/>
      <c r="F3" s="22"/>
      <c r="G3" s="21"/>
    </row>
    <row r="4" spans="1:11" x14ac:dyDescent="0.2">
      <c r="A4" s="21"/>
      <c r="B4" s="21"/>
      <c r="C4" s="31"/>
      <c r="D4" s="31"/>
      <c r="E4" s="5"/>
      <c r="F4" s="22"/>
      <c r="G4" s="21"/>
    </row>
    <row r="5" spans="1:11" x14ac:dyDescent="0.2">
      <c r="A5" s="21"/>
      <c r="B5" s="21"/>
      <c r="C5" s="31"/>
      <c r="D5" s="31"/>
      <c r="E5" s="10"/>
      <c r="F5" s="52"/>
      <c r="G5" s="23"/>
    </row>
    <row r="6" spans="1:11" x14ac:dyDescent="0.2">
      <c r="A6" s="21" t="s">
        <v>94</v>
      </c>
      <c r="B6" s="21"/>
      <c r="C6" s="31"/>
      <c r="D6" s="31"/>
      <c r="E6" s="10"/>
      <c r="F6" s="52"/>
      <c r="G6" s="23"/>
      <c r="H6" s="9"/>
    </row>
    <row r="7" spans="1:11" ht="15" customHeight="1" x14ac:dyDescent="0.2">
      <c r="A7" s="21" t="s">
        <v>69</v>
      </c>
      <c r="B7" s="21"/>
      <c r="C7" s="31"/>
      <c r="D7" s="31"/>
      <c r="E7" s="10"/>
      <c r="F7" s="52"/>
      <c r="G7" s="23"/>
      <c r="H7" s="9"/>
    </row>
    <row r="8" spans="1:11" x14ac:dyDescent="0.2">
      <c r="A8" s="86" t="s">
        <v>75</v>
      </c>
      <c r="B8" s="273" t="s">
        <v>95</v>
      </c>
      <c r="C8" s="31"/>
      <c r="D8" s="31" t="s">
        <v>97</v>
      </c>
      <c r="E8" s="10"/>
      <c r="F8" s="52"/>
      <c r="G8" s="23"/>
    </row>
    <row r="9" spans="1:11" x14ac:dyDescent="0.2">
      <c r="A9" s="21"/>
      <c r="B9" s="274" t="s">
        <v>96</v>
      </c>
      <c r="C9" s="31"/>
      <c r="D9" s="31" t="s">
        <v>98</v>
      </c>
      <c r="E9" s="10"/>
      <c r="F9" s="52"/>
      <c r="G9" s="23"/>
    </row>
    <row r="10" spans="1:11" ht="13.5" thickBot="1" x14ac:dyDescent="0.25">
      <c r="D10" s="6"/>
      <c r="E10" s="7"/>
      <c r="F10" s="8"/>
      <c r="G10" s="6"/>
      <c r="H10" s="68"/>
    </row>
    <row r="11" spans="1:11" ht="16.5" thickBot="1" x14ac:dyDescent="0.3">
      <c r="A11" s="288" t="s">
        <v>38</v>
      </c>
      <c r="B11" s="289"/>
      <c r="C11" s="289"/>
      <c r="D11" s="289"/>
      <c r="E11" s="289"/>
      <c r="F11" s="289"/>
      <c r="G11" s="289"/>
      <c r="H11" s="290"/>
    </row>
    <row r="12" spans="1:11" ht="13.5" thickBot="1" x14ac:dyDescent="0.25">
      <c r="A12" s="6"/>
      <c r="C12" s="11"/>
      <c r="D12" s="6"/>
      <c r="E12" s="7"/>
      <c r="F12" s="8"/>
      <c r="G12" s="66"/>
      <c r="H12" s="67"/>
    </row>
    <row r="13" spans="1:11" x14ac:dyDescent="0.2">
      <c r="A13" s="12" t="s">
        <v>1</v>
      </c>
      <c r="B13" s="13" t="s">
        <v>13</v>
      </c>
      <c r="C13" s="41" t="s">
        <v>15</v>
      </c>
      <c r="D13" s="14" t="s">
        <v>2</v>
      </c>
      <c r="E13" s="15" t="s">
        <v>8</v>
      </c>
      <c r="F13" s="16" t="s">
        <v>9</v>
      </c>
      <c r="G13" s="56" t="s">
        <v>19</v>
      </c>
      <c r="H13" s="58" t="s">
        <v>10</v>
      </c>
      <c r="I13" s="73"/>
    </row>
    <row r="14" spans="1:11" ht="13.5" thickBot="1" x14ac:dyDescent="0.25">
      <c r="A14" s="17"/>
      <c r="B14" s="40" t="s">
        <v>14</v>
      </c>
      <c r="C14" s="42" t="s">
        <v>14</v>
      </c>
      <c r="D14" s="18"/>
      <c r="E14" s="19" t="s">
        <v>0</v>
      </c>
      <c r="F14" s="20" t="s">
        <v>0</v>
      </c>
      <c r="G14" s="57" t="s">
        <v>3</v>
      </c>
      <c r="H14" s="59" t="s">
        <v>3</v>
      </c>
    </row>
    <row r="15" spans="1:11" ht="13.5" thickBot="1" x14ac:dyDescent="0.25">
      <c r="A15" s="33" t="s">
        <v>4</v>
      </c>
      <c r="B15" s="34"/>
      <c r="C15" s="35"/>
      <c r="D15" s="34" t="s">
        <v>39</v>
      </c>
      <c r="E15" s="36" t="s">
        <v>0</v>
      </c>
      <c r="F15" s="37" t="s">
        <v>0</v>
      </c>
      <c r="G15" s="38" t="s">
        <v>0</v>
      </c>
      <c r="H15" s="39" t="s">
        <v>0</v>
      </c>
    </row>
    <row r="16" spans="1:11" x14ac:dyDescent="0.2">
      <c r="A16" s="261" t="s">
        <v>7</v>
      </c>
      <c r="B16" s="252" t="s">
        <v>44</v>
      </c>
      <c r="C16" s="51">
        <v>226.2</v>
      </c>
      <c r="D16" s="262" t="s">
        <v>53</v>
      </c>
      <c r="E16" s="43">
        <v>2</v>
      </c>
      <c r="F16" s="44" t="s">
        <v>11</v>
      </c>
      <c r="G16" s="43"/>
      <c r="H16" s="45"/>
      <c r="I16" s="74"/>
      <c r="J16" s="82"/>
      <c r="K16" s="84"/>
    </row>
    <row r="17" spans="1:12" ht="13.5" thickBot="1" x14ac:dyDescent="0.25">
      <c r="A17" s="24"/>
      <c r="B17" s="25"/>
      <c r="C17" s="26"/>
      <c r="D17" s="53" t="s">
        <v>18</v>
      </c>
      <c r="E17" s="46"/>
      <c r="F17" s="47"/>
      <c r="G17" s="49"/>
      <c r="H17" s="48"/>
      <c r="I17" s="74"/>
      <c r="J17" s="82"/>
    </row>
    <row r="18" spans="1:12" ht="13.5" thickBot="1" x14ac:dyDescent="0.25">
      <c r="A18" s="21"/>
      <c r="B18" s="21"/>
      <c r="C18" s="31"/>
      <c r="D18" s="235"/>
      <c r="E18" s="5"/>
      <c r="F18" s="22"/>
      <c r="G18" s="236"/>
      <c r="H18" s="237"/>
      <c r="I18" s="74"/>
      <c r="J18" s="82"/>
    </row>
    <row r="19" spans="1:12" ht="13.5" thickBot="1" x14ac:dyDescent="0.25">
      <c r="A19" s="267" t="s">
        <v>5</v>
      </c>
      <c r="B19" s="266"/>
      <c r="C19" s="268"/>
      <c r="D19" s="269" t="s">
        <v>76</v>
      </c>
      <c r="E19" s="264" t="s">
        <v>0</v>
      </c>
      <c r="F19" s="270" t="s">
        <v>0</v>
      </c>
      <c r="G19" s="271" t="s">
        <v>0</v>
      </c>
      <c r="H19" s="272" t="s">
        <v>0</v>
      </c>
      <c r="I19" s="74"/>
      <c r="J19" s="82"/>
    </row>
    <row r="20" spans="1:12" ht="13.5" customHeight="1" x14ac:dyDescent="0.2">
      <c r="A20" s="265" t="s">
        <v>6</v>
      </c>
      <c r="B20" s="252">
        <v>96624</v>
      </c>
      <c r="C20" s="215"/>
      <c r="D20" s="262" t="s">
        <v>78</v>
      </c>
      <c r="E20" s="75">
        <v>7.83</v>
      </c>
      <c r="F20" s="263" t="s">
        <v>12</v>
      </c>
      <c r="G20" s="75"/>
      <c r="H20" s="60"/>
      <c r="I20" s="74"/>
      <c r="J20" s="82"/>
      <c r="K20" s="84"/>
    </row>
    <row r="21" spans="1:12" ht="12.75" customHeight="1" x14ac:dyDescent="0.2">
      <c r="A21" s="62" t="s">
        <v>16</v>
      </c>
      <c r="B21" s="224">
        <v>95241</v>
      </c>
      <c r="C21" s="249"/>
      <c r="D21" s="32" t="s">
        <v>77</v>
      </c>
      <c r="E21" s="64">
        <v>156.75</v>
      </c>
      <c r="F21" s="65" t="s">
        <v>11</v>
      </c>
      <c r="G21" s="64"/>
      <c r="H21" s="61"/>
      <c r="I21" s="74"/>
      <c r="J21" s="82"/>
      <c r="K21" s="84"/>
    </row>
    <row r="22" spans="1:12" ht="29.25" customHeight="1" x14ac:dyDescent="0.2">
      <c r="A22" s="218" t="s">
        <v>17</v>
      </c>
      <c r="B22" s="219">
        <v>87251</v>
      </c>
      <c r="C22" s="256"/>
      <c r="D22" s="257" t="s">
        <v>79</v>
      </c>
      <c r="E22" s="221">
        <v>156.75</v>
      </c>
      <c r="F22" s="220" t="s">
        <v>11</v>
      </c>
      <c r="G22" s="221"/>
      <c r="H22" s="222"/>
      <c r="I22" s="246"/>
      <c r="J22" s="247"/>
      <c r="K22" s="251"/>
    </row>
    <row r="23" spans="1:12" ht="13.5" thickBot="1" x14ac:dyDescent="0.25">
      <c r="A23" s="24"/>
      <c r="B23" s="80"/>
      <c r="C23" s="26"/>
      <c r="D23" s="53" t="s">
        <v>18</v>
      </c>
      <c r="E23" s="46"/>
      <c r="F23" s="47"/>
      <c r="G23" s="46"/>
      <c r="H23" s="50"/>
      <c r="I23" s="74"/>
      <c r="J23" s="82"/>
    </row>
    <row r="24" spans="1:12" s="21" customFormat="1" ht="13.5" thickBot="1" x14ac:dyDescent="0.25">
      <c r="C24" s="31"/>
      <c r="D24" s="235"/>
      <c r="E24" s="5"/>
      <c r="F24" s="22"/>
      <c r="G24" s="236"/>
      <c r="H24" s="237"/>
      <c r="I24" s="260"/>
      <c r="J24" s="83"/>
      <c r="L24" s="1"/>
    </row>
    <row r="25" spans="1:12" ht="13.5" thickBot="1" x14ac:dyDescent="0.25">
      <c r="A25" s="33" t="s">
        <v>40</v>
      </c>
      <c r="B25" s="34"/>
      <c r="C25" s="35"/>
      <c r="D25" s="240" t="s">
        <v>70</v>
      </c>
      <c r="E25" s="36" t="s">
        <v>0</v>
      </c>
      <c r="F25" s="37" t="s">
        <v>0</v>
      </c>
      <c r="G25" s="38" t="s">
        <v>0</v>
      </c>
      <c r="H25" s="39" t="s">
        <v>0</v>
      </c>
      <c r="I25" s="74"/>
      <c r="J25" s="82"/>
    </row>
    <row r="26" spans="1:12" ht="27" customHeight="1" x14ac:dyDescent="0.2">
      <c r="A26" s="218" t="s">
        <v>41</v>
      </c>
      <c r="B26" s="219" t="s">
        <v>101</v>
      </c>
      <c r="C26" s="256"/>
      <c r="D26" s="257" t="s">
        <v>102</v>
      </c>
      <c r="E26" s="221">
        <v>176.36</v>
      </c>
      <c r="F26" s="220" t="s">
        <v>11</v>
      </c>
      <c r="G26" s="221"/>
      <c r="H26" s="222"/>
      <c r="I26" s="246"/>
      <c r="J26" s="247"/>
      <c r="K26" s="251"/>
    </row>
    <row r="27" spans="1:12" ht="13.5" customHeight="1" x14ac:dyDescent="0.2">
      <c r="A27" s="218" t="s">
        <v>42</v>
      </c>
      <c r="B27" s="254">
        <v>94207</v>
      </c>
      <c r="C27" s="249"/>
      <c r="D27" s="32" t="s">
        <v>71</v>
      </c>
      <c r="E27" s="64">
        <v>176.36</v>
      </c>
      <c r="F27" s="65" t="s">
        <v>11</v>
      </c>
      <c r="G27" s="64"/>
      <c r="H27" s="61"/>
      <c r="I27" s="74"/>
      <c r="J27" s="82"/>
      <c r="K27" s="84"/>
    </row>
    <row r="28" spans="1:12" ht="13.5" customHeight="1" x14ac:dyDescent="0.2">
      <c r="A28" s="218" t="s">
        <v>43</v>
      </c>
      <c r="B28" s="254">
        <v>94449</v>
      </c>
      <c r="C28" s="255"/>
      <c r="D28" s="63" t="s">
        <v>72</v>
      </c>
      <c r="E28" s="64">
        <v>9</v>
      </c>
      <c r="F28" s="65" t="s">
        <v>11</v>
      </c>
      <c r="G28" s="64"/>
      <c r="H28" s="61"/>
      <c r="I28" s="74"/>
      <c r="J28" s="82"/>
      <c r="K28" s="84"/>
    </row>
    <row r="29" spans="1:12" ht="13.5" customHeight="1" x14ac:dyDescent="0.2">
      <c r="A29" s="218" t="s">
        <v>46</v>
      </c>
      <c r="B29" s="254">
        <v>94231</v>
      </c>
      <c r="C29" s="249"/>
      <c r="D29" s="63" t="s">
        <v>81</v>
      </c>
      <c r="E29" s="64">
        <v>39.65</v>
      </c>
      <c r="F29" s="65" t="s">
        <v>49</v>
      </c>
      <c r="G29" s="64"/>
      <c r="H29" s="61"/>
      <c r="I29" s="74"/>
      <c r="J29" s="82"/>
      <c r="K29" s="84"/>
    </row>
    <row r="30" spans="1:12" ht="13.5" customHeight="1" x14ac:dyDescent="0.2">
      <c r="A30" s="218" t="s">
        <v>80</v>
      </c>
      <c r="B30" s="254">
        <v>94229</v>
      </c>
      <c r="C30" s="249"/>
      <c r="D30" s="223" t="s">
        <v>93</v>
      </c>
      <c r="E30" s="64">
        <v>59.11</v>
      </c>
      <c r="F30" s="65" t="s">
        <v>49</v>
      </c>
      <c r="G30" s="64"/>
      <c r="H30" s="61"/>
      <c r="I30" s="74"/>
      <c r="J30" s="82"/>
      <c r="K30" s="84"/>
    </row>
    <row r="31" spans="1:12" ht="13.5" thickBot="1" x14ac:dyDescent="0.25">
      <c r="A31" s="24"/>
      <c r="B31" s="80"/>
      <c r="C31" s="26"/>
      <c r="D31" s="53" t="s">
        <v>18</v>
      </c>
      <c r="E31" s="46"/>
      <c r="F31" s="47"/>
      <c r="G31" s="46"/>
      <c r="H31" s="50"/>
      <c r="I31" s="74"/>
      <c r="J31" s="82"/>
    </row>
    <row r="32" spans="1:12" ht="13.5" thickBot="1" x14ac:dyDescent="0.25">
      <c r="A32" s="21"/>
      <c r="B32" s="21"/>
      <c r="C32" s="31"/>
      <c r="D32" s="235"/>
      <c r="E32" s="5"/>
      <c r="F32" s="22"/>
      <c r="G32" s="236"/>
      <c r="H32" s="237"/>
      <c r="I32" s="74"/>
      <c r="J32" s="82"/>
    </row>
    <row r="33" spans="1:11" ht="13.5" thickBot="1" x14ac:dyDescent="0.25">
      <c r="A33" s="33" t="s">
        <v>54</v>
      </c>
      <c r="B33" s="34"/>
      <c r="C33" s="35"/>
      <c r="D33" s="240" t="s">
        <v>70</v>
      </c>
      <c r="E33" s="36" t="s">
        <v>0</v>
      </c>
      <c r="F33" s="37" t="s">
        <v>0</v>
      </c>
      <c r="G33" s="38" t="s">
        <v>0</v>
      </c>
      <c r="H33" s="39" t="s">
        <v>0</v>
      </c>
      <c r="I33" s="74"/>
      <c r="J33" s="82"/>
    </row>
    <row r="34" spans="1:11" ht="13.5" customHeight="1" x14ac:dyDescent="0.2">
      <c r="A34" s="217" t="s">
        <v>45</v>
      </c>
      <c r="B34" s="252">
        <v>97647</v>
      </c>
      <c r="C34" s="215"/>
      <c r="D34" s="32" t="s">
        <v>73</v>
      </c>
      <c r="E34" s="75">
        <v>470.35</v>
      </c>
      <c r="F34" s="76" t="s">
        <v>11</v>
      </c>
      <c r="G34" s="64"/>
      <c r="H34" s="61"/>
      <c r="I34" s="74"/>
      <c r="J34" s="82"/>
      <c r="K34" s="84"/>
    </row>
    <row r="35" spans="1:11" ht="13.5" customHeight="1" x14ac:dyDescent="0.2">
      <c r="A35" s="62" t="s">
        <v>47</v>
      </c>
      <c r="B35" s="254" t="s">
        <v>100</v>
      </c>
      <c r="C35" s="249"/>
      <c r="D35" s="32" t="s">
        <v>99</v>
      </c>
      <c r="E35" s="64">
        <v>470.35</v>
      </c>
      <c r="F35" s="65" t="s">
        <v>11</v>
      </c>
      <c r="G35" s="64"/>
      <c r="H35" s="61"/>
      <c r="I35" s="74"/>
      <c r="J35" s="82"/>
      <c r="K35" s="84"/>
    </row>
    <row r="36" spans="1:11" ht="13.5" customHeight="1" x14ac:dyDescent="0.2">
      <c r="A36" s="62" t="s">
        <v>48</v>
      </c>
      <c r="B36" s="254">
        <v>94207</v>
      </c>
      <c r="C36" s="249"/>
      <c r="D36" s="32" t="s">
        <v>71</v>
      </c>
      <c r="E36" s="64">
        <v>470.35</v>
      </c>
      <c r="F36" s="65" t="s">
        <v>11</v>
      </c>
      <c r="G36" s="64"/>
      <c r="H36" s="61"/>
      <c r="I36" s="74"/>
      <c r="J36" s="82"/>
      <c r="K36" s="84"/>
    </row>
    <row r="37" spans="1:11" ht="13.5" thickBot="1" x14ac:dyDescent="0.25">
      <c r="A37" s="24"/>
      <c r="B37" s="80"/>
      <c r="C37" s="26"/>
      <c r="D37" s="53" t="s">
        <v>18</v>
      </c>
      <c r="E37" s="46"/>
      <c r="F37" s="47"/>
      <c r="G37" s="46"/>
      <c r="H37" s="50"/>
      <c r="I37" s="74"/>
      <c r="J37" s="82"/>
    </row>
    <row r="38" spans="1:11" ht="13.5" thickBot="1" x14ac:dyDescent="0.25">
      <c r="A38" s="21"/>
      <c r="B38" s="238"/>
      <c r="C38" s="31"/>
      <c r="D38" s="235"/>
      <c r="E38" s="5"/>
      <c r="F38" s="22"/>
      <c r="G38" s="5"/>
      <c r="H38" s="239"/>
      <c r="I38" s="74"/>
      <c r="J38" s="82"/>
    </row>
    <row r="39" spans="1:11" ht="13.5" thickBot="1" x14ac:dyDescent="0.25">
      <c r="A39" s="33" t="s">
        <v>55</v>
      </c>
      <c r="B39" s="34"/>
      <c r="C39" s="35"/>
      <c r="D39" s="240" t="s">
        <v>82</v>
      </c>
      <c r="E39" s="36" t="s">
        <v>0</v>
      </c>
      <c r="F39" s="37" t="s">
        <v>0</v>
      </c>
      <c r="G39" s="38" t="s">
        <v>0</v>
      </c>
      <c r="H39" s="39" t="s">
        <v>0</v>
      </c>
      <c r="I39" s="74"/>
      <c r="J39" s="82"/>
    </row>
    <row r="40" spans="1:11" s="248" customFormat="1" ht="25.5" x14ac:dyDescent="0.2">
      <c r="A40" s="218" t="s">
        <v>50</v>
      </c>
      <c r="B40" s="253" t="s">
        <v>104</v>
      </c>
      <c r="C40" s="256"/>
      <c r="D40" s="275" t="s">
        <v>103</v>
      </c>
      <c r="E40" s="221">
        <v>38.659999999999997</v>
      </c>
      <c r="F40" s="220" t="s">
        <v>11</v>
      </c>
      <c r="G40" s="221"/>
      <c r="H40" s="222"/>
      <c r="I40" s="246"/>
      <c r="J40" s="247"/>
      <c r="K40" s="251"/>
    </row>
    <row r="41" spans="1:11" x14ac:dyDescent="0.2">
      <c r="A41" s="62" t="s">
        <v>51</v>
      </c>
      <c r="B41" s="254" t="s">
        <v>91</v>
      </c>
      <c r="C41" s="249"/>
      <c r="D41" s="63" t="s">
        <v>92</v>
      </c>
      <c r="E41" s="64">
        <v>9.5</v>
      </c>
      <c r="F41" s="65" t="s">
        <v>11</v>
      </c>
      <c r="G41" s="64"/>
      <c r="H41" s="61"/>
      <c r="I41" s="74"/>
      <c r="J41" s="82"/>
      <c r="K41" s="84"/>
    </row>
    <row r="42" spans="1:11" ht="13.5" thickBot="1" x14ac:dyDescent="0.25">
      <c r="A42" s="24"/>
      <c r="B42" s="80"/>
      <c r="C42" s="26"/>
      <c r="D42" s="53" t="s">
        <v>18</v>
      </c>
      <c r="E42" s="46"/>
      <c r="F42" s="47"/>
      <c r="G42" s="46"/>
      <c r="H42" s="50"/>
      <c r="I42" s="74"/>
      <c r="J42" s="82"/>
    </row>
    <row r="43" spans="1:11" ht="13.5" thickBot="1" x14ac:dyDescent="0.25">
      <c r="A43" s="21"/>
      <c r="B43" s="238"/>
      <c r="C43" s="31"/>
      <c r="D43" s="235"/>
      <c r="E43" s="5"/>
      <c r="F43" s="22"/>
      <c r="G43" s="5"/>
      <c r="H43" s="239"/>
      <c r="I43" s="74"/>
      <c r="J43" s="82"/>
    </row>
    <row r="44" spans="1:11" ht="13.5" thickBot="1" x14ac:dyDescent="0.25">
      <c r="A44" s="33" t="s">
        <v>56</v>
      </c>
      <c r="B44" s="34"/>
      <c r="C44" s="35"/>
      <c r="D44" s="240" t="s">
        <v>85</v>
      </c>
      <c r="E44" s="36" t="s">
        <v>0</v>
      </c>
      <c r="F44" s="37" t="s">
        <v>0</v>
      </c>
      <c r="G44" s="38" t="s">
        <v>0</v>
      </c>
      <c r="H44" s="39" t="s">
        <v>0</v>
      </c>
      <c r="I44" s="74"/>
      <c r="J44" s="82"/>
    </row>
    <row r="45" spans="1:11" x14ac:dyDescent="0.2">
      <c r="A45" s="62" t="s">
        <v>57</v>
      </c>
      <c r="B45" s="224">
        <v>87504</v>
      </c>
      <c r="C45" s="249"/>
      <c r="D45" s="250" t="s">
        <v>83</v>
      </c>
      <c r="E45" s="64">
        <v>9.09</v>
      </c>
      <c r="F45" s="65" t="s">
        <v>11</v>
      </c>
      <c r="G45" s="64"/>
      <c r="H45" s="61"/>
      <c r="I45" s="74"/>
      <c r="J45" s="82"/>
      <c r="K45" s="84"/>
    </row>
    <row r="46" spans="1:11" x14ac:dyDescent="0.2">
      <c r="A46" s="62" t="s">
        <v>58</v>
      </c>
      <c r="B46" s="254">
        <v>87777</v>
      </c>
      <c r="C46" s="249"/>
      <c r="D46" s="63" t="s">
        <v>84</v>
      </c>
      <c r="E46" s="64">
        <v>9.09</v>
      </c>
      <c r="F46" s="65" t="s">
        <v>11</v>
      </c>
      <c r="G46" s="64"/>
      <c r="H46" s="61"/>
      <c r="I46" s="74"/>
      <c r="J46" s="82"/>
      <c r="K46" s="84"/>
    </row>
    <row r="47" spans="1:11" ht="13.5" thickBot="1" x14ac:dyDescent="0.25">
      <c r="A47" s="24"/>
      <c r="B47" s="80"/>
      <c r="C47" s="26"/>
      <c r="D47" s="53" t="s">
        <v>18</v>
      </c>
      <c r="E47" s="46"/>
      <c r="F47" s="47"/>
      <c r="G47" s="46"/>
      <c r="H47" s="50"/>
      <c r="I47" s="74"/>
      <c r="J47" s="82"/>
    </row>
    <row r="48" spans="1:11" ht="13.5" thickBot="1" x14ac:dyDescent="0.25">
      <c r="A48" s="21"/>
      <c r="B48" s="238"/>
      <c r="C48" s="31"/>
      <c r="D48" s="235"/>
      <c r="E48" s="5"/>
      <c r="F48" s="22"/>
      <c r="G48" s="5"/>
      <c r="H48" s="239"/>
      <c r="I48" s="74"/>
      <c r="J48" s="82"/>
    </row>
    <row r="49" spans="1:12" ht="13.5" thickBot="1" x14ac:dyDescent="0.25">
      <c r="A49" s="33" t="s">
        <v>59</v>
      </c>
      <c r="B49" s="34"/>
      <c r="C49" s="35"/>
      <c r="D49" s="240" t="s">
        <v>86</v>
      </c>
      <c r="E49" s="36" t="s">
        <v>0</v>
      </c>
      <c r="F49" s="37" t="s">
        <v>0</v>
      </c>
      <c r="G49" s="38" t="s">
        <v>0</v>
      </c>
      <c r="H49" s="39" t="s">
        <v>0</v>
      </c>
      <c r="I49" s="74"/>
      <c r="J49" s="82"/>
    </row>
    <row r="50" spans="1:12" x14ac:dyDescent="0.2">
      <c r="A50" s="62" t="s">
        <v>60</v>
      </c>
      <c r="B50" s="224">
        <v>94965</v>
      </c>
      <c r="C50" s="249"/>
      <c r="D50" s="250" t="s">
        <v>106</v>
      </c>
      <c r="E50" s="64">
        <v>2.46</v>
      </c>
      <c r="F50" s="65" t="s">
        <v>12</v>
      </c>
      <c r="G50" s="64"/>
      <c r="H50" s="61"/>
      <c r="I50" s="74"/>
      <c r="J50" s="82"/>
      <c r="K50" s="84"/>
    </row>
    <row r="51" spans="1:12" x14ac:dyDescent="0.2">
      <c r="A51" s="62" t="s">
        <v>61</v>
      </c>
      <c r="B51" s="254">
        <v>96534</v>
      </c>
      <c r="C51" s="249"/>
      <c r="D51" s="63" t="s">
        <v>87</v>
      </c>
      <c r="E51" s="64">
        <v>22.23</v>
      </c>
      <c r="F51" s="65" t="s">
        <v>11</v>
      </c>
      <c r="G51" s="64"/>
      <c r="H51" s="61"/>
      <c r="I51" s="74"/>
      <c r="J51" s="82"/>
      <c r="K51" s="84"/>
    </row>
    <row r="52" spans="1:12" x14ac:dyDescent="0.2">
      <c r="A52" s="62" t="s">
        <v>74</v>
      </c>
      <c r="B52" s="254">
        <v>87777</v>
      </c>
      <c r="C52" s="249"/>
      <c r="D52" s="63" t="s">
        <v>84</v>
      </c>
      <c r="E52" s="64">
        <v>22.23</v>
      </c>
      <c r="F52" s="65" t="s">
        <v>11</v>
      </c>
      <c r="G52" s="64"/>
      <c r="H52" s="61"/>
      <c r="I52" s="74"/>
      <c r="J52" s="82"/>
      <c r="K52" s="84"/>
    </row>
    <row r="53" spans="1:12" ht="13.5" thickBot="1" x14ac:dyDescent="0.25">
      <c r="A53" s="24"/>
      <c r="B53" s="80"/>
      <c r="C53" s="26"/>
      <c r="D53" s="53" t="s">
        <v>18</v>
      </c>
      <c r="E53" s="46"/>
      <c r="F53" s="47"/>
      <c r="G53" s="46"/>
      <c r="H53" s="50"/>
      <c r="I53" s="74"/>
      <c r="J53" s="82"/>
    </row>
    <row r="54" spans="1:12" ht="13.5" thickBot="1" x14ac:dyDescent="0.25">
      <c r="A54" s="21"/>
      <c r="B54" s="238"/>
      <c r="C54" s="31"/>
      <c r="D54" s="235"/>
      <c r="E54" s="5"/>
      <c r="F54" s="22"/>
      <c r="G54" s="5"/>
      <c r="H54" s="239"/>
      <c r="I54" s="74"/>
      <c r="J54" s="82"/>
    </row>
    <row r="55" spans="1:12" ht="13.5" thickBot="1" x14ac:dyDescent="0.25">
      <c r="A55" s="33" t="s">
        <v>62</v>
      </c>
      <c r="B55" s="34"/>
      <c r="C55" s="35"/>
      <c r="D55" s="240" t="s">
        <v>88</v>
      </c>
      <c r="E55" s="36" t="s">
        <v>0</v>
      </c>
      <c r="F55" s="37" t="s">
        <v>0</v>
      </c>
      <c r="G55" s="38" t="s">
        <v>0</v>
      </c>
      <c r="H55" s="39" t="s">
        <v>0</v>
      </c>
      <c r="I55" s="74"/>
      <c r="J55" s="82"/>
    </row>
    <row r="56" spans="1:12" x14ac:dyDescent="0.2">
      <c r="A56" s="62" t="s">
        <v>63</v>
      </c>
      <c r="B56" s="254">
        <v>88489</v>
      </c>
      <c r="C56" s="249"/>
      <c r="D56" s="63" t="s">
        <v>89</v>
      </c>
      <c r="E56" s="64">
        <v>31.32</v>
      </c>
      <c r="F56" s="65" t="s">
        <v>11</v>
      </c>
      <c r="G56" s="64"/>
      <c r="H56" s="61"/>
      <c r="I56" s="74"/>
      <c r="J56" s="82"/>
      <c r="K56" s="84"/>
    </row>
    <row r="57" spans="1:12" x14ac:dyDescent="0.2">
      <c r="A57" s="62" t="s">
        <v>64</v>
      </c>
      <c r="B57" s="254">
        <v>88489</v>
      </c>
      <c r="C57" s="249"/>
      <c r="D57" s="63" t="s">
        <v>90</v>
      </c>
      <c r="E57" s="64">
        <f>684+342</f>
        <v>1026</v>
      </c>
      <c r="F57" s="65" t="s">
        <v>11</v>
      </c>
      <c r="G57" s="64"/>
      <c r="H57" s="61"/>
      <c r="I57" s="74"/>
      <c r="J57" s="82"/>
      <c r="K57" s="84"/>
    </row>
    <row r="58" spans="1:12" x14ac:dyDescent="0.2">
      <c r="A58" s="62" t="s">
        <v>107</v>
      </c>
      <c r="B58" s="254">
        <v>79464</v>
      </c>
      <c r="C58" s="249"/>
      <c r="D58" s="63" t="s">
        <v>108</v>
      </c>
      <c r="E58" s="64">
        <v>540</v>
      </c>
      <c r="F58" s="65" t="s">
        <v>11</v>
      </c>
      <c r="G58" s="64"/>
      <c r="H58" s="61"/>
      <c r="I58" s="74"/>
      <c r="J58" s="82"/>
      <c r="K58" s="84"/>
    </row>
    <row r="59" spans="1:12" ht="13.5" thickBot="1" x14ac:dyDescent="0.25">
      <c r="A59" s="24"/>
      <c r="B59" s="80"/>
      <c r="C59" s="26"/>
      <c r="D59" s="53" t="s">
        <v>18</v>
      </c>
      <c r="E59" s="46"/>
      <c r="F59" s="47"/>
      <c r="G59" s="46"/>
      <c r="H59" s="50"/>
      <c r="I59" s="74"/>
      <c r="J59" s="82"/>
    </row>
    <row r="60" spans="1:12" ht="13.5" thickBot="1" x14ac:dyDescent="0.25">
      <c r="A60" s="21"/>
      <c r="B60" s="238"/>
      <c r="C60" s="31"/>
      <c r="D60" s="235"/>
      <c r="E60" s="5"/>
      <c r="F60" s="22"/>
      <c r="G60" s="5"/>
      <c r="H60" s="239"/>
      <c r="I60" s="74"/>
      <c r="J60" s="82"/>
    </row>
    <row r="61" spans="1:12" s="21" customFormat="1" ht="13.5" thickBot="1" x14ac:dyDescent="0.25">
      <c r="A61" s="241" t="s">
        <v>66</v>
      </c>
      <c r="B61" s="69"/>
      <c r="C61" s="70"/>
      <c r="D61" s="242" t="s">
        <v>65</v>
      </c>
      <c r="E61" s="71"/>
      <c r="F61" s="72"/>
      <c r="G61" s="243"/>
      <c r="H61" s="244"/>
      <c r="I61" s="74"/>
      <c r="J61" s="83"/>
      <c r="K61" s="86"/>
      <c r="L61" s="1"/>
    </row>
    <row r="62" spans="1:12" s="21" customFormat="1" x14ac:dyDescent="0.2">
      <c r="A62" s="62" t="s">
        <v>67</v>
      </c>
      <c r="B62" s="224">
        <v>9537</v>
      </c>
      <c r="C62" s="216"/>
      <c r="D62" s="223" t="s">
        <v>68</v>
      </c>
      <c r="E62" s="64">
        <f>470.35+176.36</f>
        <v>646.71</v>
      </c>
      <c r="F62" s="65" t="s">
        <v>11</v>
      </c>
      <c r="G62" s="64"/>
      <c r="H62" s="225"/>
      <c r="I62" s="74"/>
      <c r="J62" s="83"/>
      <c r="K62" s="86"/>
      <c r="L62" s="1"/>
    </row>
    <row r="63" spans="1:12" s="21" customFormat="1" ht="13.5" thickBot="1" x14ac:dyDescent="0.25">
      <c r="A63" s="81"/>
      <c r="B63" s="25"/>
      <c r="C63" s="77"/>
      <c r="D63" s="79" t="s">
        <v>18</v>
      </c>
      <c r="E63" s="46"/>
      <c r="F63" s="47"/>
      <c r="G63" s="46"/>
      <c r="H63" s="78"/>
      <c r="I63" s="74"/>
      <c r="J63" s="83"/>
      <c r="K63" s="86"/>
      <c r="L63" s="1"/>
    </row>
    <row r="64" spans="1:12" s="21" customFormat="1" ht="13.5" thickBot="1" x14ac:dyDescent="0.25">
      <c r="A64" s="213"/>
      <c r="B64" s="214"/>
      <c r="C64" s="77"/>
      <c r="D64" s="53"/>
      <c r="E64" s="211"/>
      <c r="F64" s="212"/>
      <c r="G64" s="211"/>
      <c r="H64" s="78"/>
      <c r="I64" s="74"/>
      <c r="J64" s="83"/>
      <c r="K64" s="86"/>
      <c r="L64" s="1"/>
    </row>
    <row r="65" spans="1:10" ht="13.5" thickBot="1" x14ac:dyDescent="0.25">
      <c r="A65" s="87"/>
      <c r="B65" s="88"/>
      <c r="C65" s="89"/>
      <c r="D65" s="90" t="s">
        <v>52</v>
      </c>
      <c r="E65" s="91"/>
      <c r="F65" s="92"/>
      <c r="G65" s="93"/>
      <c r="H65" s="94"/>
      <c r="I65" s="74"/>
      <c r="J65" s="95"/>
    </row>
    <row r="66" spans="1:10" x14ac:dyDescent="0.2">
      <c r="F66" s="27"/>
      <c r="G66" s="28"/>
      <c r="H66" s="28"/>
    </row>
    <row r="67" spans="1:10" s="84" customFormat="1" x14ac:dyDescent="0.2">
      <c r="C67" s="226"/>
      <c r="E67" s="227"/>
      <c r="F67" s="228"/>
      <c r="G67" s="229"/>
      <c r="H67" s="230"/>
      <c r="I67" s="226"/>
    </row>
    <row r="68" spans="1:10" s="84" customFormat="1" ht="14.25" x14ac:dyDescent="0.25">
      <c r="A68" s="231"/>
      <c r="C68" s="226"/>
      <c r="E68" s="227"/>
      <c r="F68" s="228"/>
      <c r="G68" s="229"/>
      <c r="H68" s="230"/>
      <c r="I68" s="226"/>
    </row>
    <row r="69" spans="1:10" s="84" customFormat="1" ht="14.25" x14ac:dyDescent="0.25">
      <c r="A69" s="232"/>
      <c r="C69" s="226"/>
      <c r="D69" s="86"/>
      <c r="E69" s="227"/>
      <c r="F69" s="228"/>
      <c r="H69" s="96"/>
      <c r="I69" s="226"/>
    </row>
    <row r="70" spans="1:10" s="84" customFormat="1" ht="14.25" x14ac:dyDescent="0.25">
      <c r="A70" s="232"/>
      <c r="C70" s="226"/>
      <c r="E70" s="227"/>
      <c r="F70" s="228"/>
      <c r="G70" s="233"/>
      <c r="H70" s="234"/>
      <c r="I70" s="226"/>
    </row>
    <row r="71" spans="1:10" ht="14.25" x14ac:dyDescent="0.25">
      <c r="A71" s="29"/>
      <c r="G71" s="23"/>
      <c r="H71" s="10"/>
    </row>
    <row r="72" spans="1:10" ht="14.25" x14ac:dyDescent="0.25">
      <c r="B72" s="29"/>
      <c r="C72" s="30"/>
      <c r="D72" s="29"/>
    </row>
    <row r="73" spans="1:10" x14ac:dyDescent="0.2">
      <c r="D73" s="21"/>
      <c r="I73" s="31"/>
    </row>
  </sheetData>
  <mergeCells count="1">
    <mergeCell ref="A11:H11"/>
  </mergeCells>
  <printOptions horizontalCentered="1"/>
  <pageMargins left="0.59055118110236227" right="0.59055118110236227" top="0.39370078740157483" bottom="0.39370078740157483" header="0.39370078740157483" footer="0.39370078740157483"/>
  <pageSetup paperSize="9" scale="75" orientation="portrait" verticalDpi="0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orç_</vt:lpstr>
      <vt:lpstr>Cronograma!Area_de_impressao</vt:lpstr>
      <vt:lpstr>orç_!Area_de_impressao</vt:lpstr>
      <vt:lpstr>orç_!Titulos_de_impressao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</dc:creator>
  <cp:lastModifiedBy>Palmitos</cp:lastModifiedBy>
  <cp:lastPrinted>2018-11-13T18:59:12Z</cp:lastPrinted>
  <dcterms:created xsi:type="dcterms:W3CDTF">1998-06-30T20:42:15Z</dcterms:created>
  <dcterms:modified xsi:type="dcterms:W3CDTF">2018-12-27T17:13:00Z</dcterms:modified>
</cp:coreProperties>
</file>